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133B1FD3-5BAE-4F6A-A801-8D20949F5604}"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 name="D11" sheetId="33" r:id="rId15"/>
    <sheet name="D12" sheetId="21" r:id="rId16"/>
    <sheet name="D13" sheetId="34" r:id="rId17"/>
    <sheet name="D14" sheetId="23" r:id="rId18"/>
    <sheet name="D15" sheetId="36"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36" l="1"/>
  <c r="N74" i="36"/>
  <c r="M74" i="36"/>
  <c r="L74" i="36"/>
  <c r="J74" i="36"/>
  <c r="I74" i="36"/>
  <c r="H74" i="36"/>
  <c r="O74" i="23"/>
  <c r="N74" i="23"/>
  <c r="M74" i="23"/>
  <c r="L74" i="23"/>
  <c r="J74" i="23"/>
  <c r="I74" i="23"/>
  <c r="H74" i="23"/>
  <c r="O74" i="34"/>
  <c r="N74" i="34"/>
  <c r="M74" i="34"/>
  <c r="L74" i="34"/>
  <c r="J74" i="34"/>
  <c r="I74" i="34"/>
  <c r="H74" i="34"/>
  <c r="O74" i="21"/>
  <c r="N74" i="21"/>
  <c r="M74" i="21"/>
  <c r="L74" i="21"/>
  <c r="J74" i="21"/>
  <c r="I74" i="21"/>
  <c r="H74" i="21"/>
  <c r="O74" i="33"/>
  <c r="N74" i="33"/>
  <c r="M74" i="33"/>
  <c r="L74" i="33"/>
  <c r="J74" i="33"/>
  <c r="I74" i="33"/>
  <c r="H74" i="33"/>
  <c r="O74" i="19"/>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6"/>
  <c r="U74" i="36"/>
  <c r="R74" i="36"/>
  <c r="S74" i="36" s="1"/>
  <c r="Q74" i="36"/>
  <c r="W52" i="36"/>
  <c r="S52" i="36"/>
  <c r="W51" i="36"/>
  <c r="S51" i="36"/>
  <c r="W50" i="36"/>
  <c r="S50" i="36"/>
  <c r="W49" i="36"/>
  <c r="S49" i="36"/>
  <c r="W48" i="36"/>
  <c r="S48" i="36"/>
  <c r="W47" i="36"/>
  <c r="S47" i="36"/>
  <c r="W46" i="36"/>
  <c r="S46" i="36"/>
  <c r="W45" i="36"/>
  <c r="S45" i="36"/>
  <c r="W44" i="36"/>
  <c r="S44" i="36"/>
  <c r="W43" i="36"/>
  <c r="S43" i="36"/>
  <c r="W42" i="36"/>
  <c r="S42" i="36"/>
  <c r="W41" i="36"/>
  <c r="S41" i="36"/>
  <c r="W40" i="36"/>
  <c r="S40" i="36"/>
  <c r="W39" i="36"/>
  <c r="S39" i="36"/>
  <c r="W38" i="36"/>
  <c r="S38" i="36"/>
  <c r="W37" i="36"/>
  <c r="S37" i="36"/>
  <c r="W36" i="36"/>
  <c r="S36" i="36"/>
  <c r="W35" i="36"/>
  <c r="S35" i="36"/>
  <c r="W34" i="36"/>
  <c r="S34" i="36"/>
  <c r="S33" i="36"/>
  <c r="S32" i="36"/>
  <c r="S31" i="36"/>
  <c r="S30" i="36"/>
  <c r="W29" i="36"/>
  <c r="S29" i="36"/>
  <c r="W28" i="36"/>
  <c r="S28" i="36"/>
  <c r="W27" i="36"/>
  <c r="S27" i="36"/>
  <c r="W26" i="36"/>
  <c r="S26" i="36"/>
  <c r="W25" i="36"/>
  <c r="S25" i="36"/>
  <c r="W24" i="36"/>
  <c r="S24" i="36"/>
  <c r="W23" i="36"/>
  <c r="S23" i="36"/>
  <c r="W22" i="36"/>
  <c r="S22" i="36"/>
  <c r="W21" i="36"/>
  <c r="S21" i="36"/>
  <c r="W20" i="36"/>
  <c r="S20" i="36"/>
  <c r="W19" i="36"/>
  <c r="S19" i="36"/>
  <c r="W18" i="36"/>
  <c r="S18" i="36"/>
  <c r="W17" i="36"/>
  <c r="S17" i="36"/>
  <c r="W16" i="36"/>
  <c r="S16" i="36"/>
  <c r="W15" i="36"/>
  <c r="S15" i="36"/>
  <c r="W14" i="36"/>
  <c r="S14" i="36"/>
  <c r="V74" i="23"/>
  <c r="U74" i="23"/>
  <c r="S74" i="23"/>
  <c r="R74" i="23"/>
  <c r="Q74" i="23"/>
  <c r="W52" i="23"/>
  <c r="S52" i="23"/>
  <c r="W51" i="23"/>
  <c r="S51" i="23"/>
  <c r="W50" i="23"/>
  <c r="S50" i="23"/>
  <c r="W49" i="23"/>
  <c r="S49" i="23"/>
  <c r="W48" i="23"/>
  <c r="S48" i="23"/>
  <c r="W47" i="23"/>
  <c r="S47" i="23"/>
  <c r="W46" i="23"/>
  <c r="S46" i="23"/>
  <c r="W45" i="23"/>
  <c r="S45" i="23"/>
  <c r="W44" i="23"/>
  <c r="S44" i="23"/>
  <c r="W43" i="23"/>
  <c r="S43" i="23"/>
  <c r="W42" i="23"/>
  <c r="S42" i="23"/>
  <c r="W41" i="23"/>
  <c r="S41" i="23"/>
  <c r="W40" i="23"/>
  <c r="S40" i="23"/>
  <c r="W39" i="23"/>
  <c r="S39" i="23"/>
  <c r="W38" i="23"/>
  <c r="S38" i="23"/>
  <c r="W37" i="23"/>
  <c r="S37" i="23"/>
  <c r="W36" i="23"/>
  <c r="S36" i="23"/>
  <c r="W35" i="23"/>
  <c r="S35" i="23"/>
  <c r="W34" i="23"/>
  <c r="S34" i="23"/>
  <c r="S33" i="23"/>
  <c r="S32" i="23"/>
  <c r="S31" i="23"/>
  <c r="S30" i="23"/>
  <c r="W29" i="23"/>
  <c r="S29" i="23"/>
  <c r="W28" i="23"/>
  <c r="S28" i="23"/>
  <c r="W27" i="23"/>
  <c r="S27" i="23"/>
  <c r="W26" i="23"/>
  <c r="S26" i="23"/>
  <c r="W25" i="23"/>
  <c r="S25" i="23"/>
  <c r="W24" i="23"/>
  <c r="S24" i="23"/>
  <c r="W23" i="23"/>
  <c r="S23" i="23"/>
  <c r="W22" i="23"/>
  <c r="S22" i="23"/>
  <c r="W21" i="23"/>
  <c r="S21" i="23"/>
  <c r="W20" i="23"/>
  <c r="S20" i="23"/>
  <c r="W19" i="23"/>
  <c r="S19" i="23"/>
  <c r="W18" i="23"/>
  <c r="S18" i="23"/>
  <c r="W17" i="23"/>
  <c r="S17" i="23"/>
  <c r="W16" i="23"/>
  <c r="S16" i="23"/>
  <c r="W15" i="23"/>
  <c r="S15" i="23"/>
  <c r="W14" i="23"/>
  <c r="S14" i="23"/>
  <c r="V74" i="34"/>
  <c r="W74" i="34" s="1"/>
  <c r="U74" i="34"/>
  <c r="R74" i="34"/>
  <c r="Q74" i="34"/>
  <c r="W52" i="34"/>
  <c r="S52" i="34"/>
  <c r="W51" i="34"/>
  <c r="S51" i="34"/>
  <c r="W50" i="34"/>
  <c r="S50" i="34"/>
  <c r="W49" i="34"/>
  <c r="S49" i="34"/>
  <c r="W48" i="34"/>
  <c r="S48" i="34"/>
  <c r="W47" i="34"/>
  <c r="S47" i="34"/>
  <c r="W46" i="34"/>
  <c r="S46" i="34"/>
  <c r="W45" i="34"/>
  <c r="S45" i="34"/>
  <c r="W44" i="34"/>
  <c r="S44" i="34"/>
  <c r="W43" i="34"/>
  <c r="S43" i="34"/>
  <c r="W42" i="34"/>
  <c r="S42" i="34"/>
  <c r="W41" i="34"/>
  <c r="S41" i="34"/>
  <c r="W40" i="34"/>
  <c r="S40" i="34"/>
  <c r="W39" i="34"/>
  <c r="S39" i="34"/>
  <c r="W38" i="34"/>
  <c r="S38" i="34"/>
  <c r="W37" i="34"/>
  <c r="S37" i="34"/>
  <c r="W36" i="34"/>
  <c r="S36" i="34"/>
  <c r="W35" i="34"/>
  <c r="S35" i="34"/>
  <c r="W34" i="34"/>
  <c r="S34" i="34"/>
  <c r="S33" i="34"/>
  <c r="S32" i="34"/>
  <c r="S31" i="34"/>
  <c r="S30" i="34"/>
  <c r="W29" i="34"/>
  <c r="S29" i="34"/>
  <c r="W28" i="34"/>
  <c r="S28" i="34"/>
  <c r="W27" i="34"/>
  <c r="S27" i="34"/>
  <c r="W26" i="34"/>
  <c r="S26" i="34"/>
  <c r="W25" i="34"/>
  <c r="S25" i="34"/>
  <c r="W24" i="34"/>
  <c r="S24" i="34"/>
  <c r="W23" i="34"/>
  <c r="S23" i="34"/>
  <c r="W22" i="34"/>
  <c r="S22" i="34"/>
  <c r="W21" i="34"/>
  <c r="S21" i="34"/>
  <c r="W20" i="34"/>
  <c r="S20" i="34"/>
  <c r="W19" i="34"/>
  <c r="S19" i="34"/>
  <c r="W18" i="34"/>
  <c r="S18" i="34"/>
  <c r="W17" i="34"/>
  <c r="S17" i="34"/>
  <c r="W16" i="34"/>
  <c r="S16" i="34"/>
  <c r="W15" i="34"/>
  <c r="S15" i="34"/>
  <c r="W14" i="34"/>
  <c r="S14" i="34"/>
  <c r="V74" i="21"/>
  <c r="U74" i="21"/>
  <c r="R74" i="21"/>
  <c r="S74" i="21" s="1"/>
  <c r="Q74" i="21"/>
  <c r="W52" i="21"/>
  <c r="S52" i="21"/>
  <c r="W51" i="21"/>
  <c r="S51" i="21"/>
  <c r="W50" i="21"/>
  <c r="S50" i="21"/>
  <c r="W49" i="21"/>
  <c r="S49" i="21"/>
  <c r="W48" i="21"/>
  <c r="S48" i="21"/>
  <c r="W47" i="21"/>
  <c r="S47" i="21"/>
  <c r="W46" i="21"/>
  <c r="S46" i="21"/>
  <c r="W45" i="21"/>
  <c r="S45" i="21"/>
  <c r="W44" i="21"/>
  <c r="S44" i="21"/>
  <c r="W43" i="21"/>
  <c r="S43" i="21"/>
  <c r="W42" i="21"/>
  <c r="S42" i="21"/>
  <c r="W41" i="21"/>
  <c r="S41" i="21"/>
  <c r="W40" i="21"/>
  <c r="S40" i="21"/>
  <c r="W39" i="21"/>
  <c r="S39" i="21"/>
  <c r="W38" i="21"/>
  <c r="S38" i="21"/>
  <c r="W37" i="21"/>
  <c r="S37" i="21"/>
  <c r="W36" i="21"/>
  <c r="S36" i="21"/>
  <c r="W35" i="21"/>
  <c r="S35" i="21"/>
  <c r="W34" i="21"/>
  <c r="S34" i="21"/>
  <c r="S33" i="21"/>
  <c r="S32" i="21"/>
  <c r="S31" i="21"/>
  <c r="S30" i="21"/>
  <c r="W29" i="21"/>
  <c r="S29" i="21"/>
  <c r="W28" i="21"/>
  <c r="S28" i="21"/>
  <c r="W27" i="21"/>
  <c r="S27" i="21"/>
  <c r="W26" i="21"/>
  <c r="S26" i="21"/>
  <c r="W25" i="21"/>
  <c r="S25" i="21"/>
  <c r="W24" i="21"/>
  <c r="S24" i="21"/>
  <c r="W23" i="21"/>
  <c r="S23" i="21"/>
  <c r="W22" i="21"/>
  <c r="S22" i="21"/>
  <c r="W21" i="21"/>
  <c r="S21" i="21"/>
  <c r="W20" i="21"/>
  <c r="S20" i="21"/>
  <c r="W19" i="21"/>
  <c r="S19" i="21"/>
  <c r="W18" i="21"/>
  <c r="S18" i="21"/>
  <c r="W17" i="21"/>
  <c r="S17" i="21"/>
  <c r="W16" i="21"/>
  <c r="S16" i="21"/>
  <c r="W15" i="21"/>
  <c r="S15" i="21"/>
  <c r="W14" i="21"/>
  <c r="S14" i="21"/>
  <c r="V74" i="33"/>
  <c r="U74" i="33"/>
  <c r="S74" i="33"/>
  <c r="R74" i="33"/>
  <c r="Q74" i="33"/>
  <c r="W52" i="33"/>
  <c r="S52" i="33"/>
  <c r="W51" i="33"/>
  <c r="S51" i="33"/>
  <c r="W50" i="33"/>
  <c r="S50" i="33"/>
  <c r="W49" i="33"/>
  <c r="S49" i="33"/>
  <c r="W48" i="33"/>
  <c r="S48" i="33"/>
  <c r="W47" i="33"/>
  <c r="S47" i="33"/>
  <c r="W46" i="33"/>
  <c r="S46" i="33"/>
  <c r="W45" i="33"/>
  <c r="S45" i="33"/>
  <c r="W44" i="33"/>
  <c r="S44" i="33"/>
  <c r="W43" i="33"/>
  <c r="S43" i="33"/>
  <c r="W42" i="33"/>
  <c r="S42" i="33"/>
  <c r="W41" i="33"/>
  <c r="S41" i="33"/>
  <c r="W40" i="33"/>
  <c r="S40" i="33"/>
  <c r="W39" i="33"/>
  <c r="S39" i="33"/>
  <c r="W38" i="33"/>
  <c r="S38" i="33"/>
  <c r="W37" i="33"/>
  <c r="S37" i="33"/>
  <c r="W36" i="33"/>
  <c r="S36" i="33"/>
  <c r="W35" i="33"/>
  <c r="S35" i="33"/>
  <c r="W34" i="33"/>
  <c r="S34" i="33"/>
  <c r="S33" i="33"/>
  <c r="S32" i="33"/>
  <c r="S31" i="33"/>
  <c r="S30" i="33"/>
  <c r="W29" i="33"/>
  <c r="S29" i="33"/>
  <c r="W28" i="33"/>
  <c r="S28" i="33"/>
  <c r="W27" i="33"/>
  <c r="S27" i="33"/>
  <c r="W26" i="33"/>
  <c r="S26" i="33"/>
  <c r="W25" i="33"/>
  <c r="S25" i="33"/>
  <c r="W24" i="33"/>
  <c r="S24" i="33"/>
  <c r="W23" i="33"/>
  <c r="S23" i="33"/>
  <c r="W22" i="33"/>
  <c r="S22" i="33"/>
  <c r="W21" i="33"/>
  <c r="S21" i="33"/>
  <c r="W20" i="33"/>
  <c r="S20" i="33"/>
  <c r="W19" i="33"/>
  <c r="S19" i="33"/>
  <c r="W18" i="33"/>
  <c r="S18" i="33"/>
  <c r="W17" i="33"/>
  <c r="S17" i="33"/>
  <c r="W16" i="33"/>
  <c r="S16" i="33"/>
  <c r="W15" i="33"/>
  <c r="S15" i="33"/>
  <c r="W14" i="33"/>
  <c r="S14" i="33"/>
  <c r="V74" i="19"/>
  <c r="U74" i="19"/>
  <c r="R74" i="19"/>
  <c r="S74" i="19" s="1"/>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9" l="1"/>
  <c r="W74" i="11"/>
  <c r="W74" i="17"/>
  <c r="W74" i="21"/>
  <c r="W74" i="36"/>
  <c r="W74" i="12"/>
  <c r="W74" i="31"/>
  <c r="W74" i="33"/>
  <c r="W74" i="23"/>
  <c r="S74" i="34"/>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4" i="7"/>
  <c r="G33" i="7"/>
  <c r="V25" i="6"/>
  <c r="U25" i="6"/>
  <c r="R25" i="6"/>
  <c r="Q25" i="6"/>
  <c r="O25" i="6"/>
  <c r="N25" i="6"/>
  <c r="M25" i="6"/>
  <c r="L25" i="6"/>
  <c r="J25" i="6"/>
  <c r="I25" i="6"/>
  <c r="H25" i="6"/>
  <c r="V24" i="6"/>
  <c r="U24" i="6"/>
  <c r="R24" i="6"/>
  <c r="Q24" i="6"/>
  <c r="O24" i="6"/>
  <c r="N24" i="6"/>
  <c r="M24" i="6"/>
  <c r="L24" i="6"/>
  <c r="J24" i="6"/>
  <c r="I24" i="6"/>
  <c r="H24" i="6"/>
  <c r="V23" i="6"/>
  <c r="U23" i="6"/>
  <c r="R23" i="6"/>
  <c r="Q23" i="6"/>
  <c r="O23" i="6"/>
  <c r="N23" i="6"/>
  <c r="M23" i="6"/>
  <c r="L23" i="6"/>
  <c r="J23" i="6"/>
  <c r="I23" i="6"/>
  <c r="H23" i="6"/>
  <c r="V22" i="6"/>
  <c r="W22" i="6" s="1"/>
  <c r="J20" i="7" s="1"/>
  <c r="U22" i="6"/>
  <c r="R22" i="6"/>
  <c r="Q22" i="6"/>
  <c r="O22" i="6"/>
  <c r="N22" i="6"/>
  <c r="M22" i="6"/>
  <c r="L22" i="6"/>
  <c r="J22" i="6"/>
  <c r="I22" i="6"/>
  <c r="H22" i="6"/>
  <c r="V21" i="6"/>
  <c r="U21" i="6"/>
  <c r="R21" i="6"/>
  <c r="Q21" i="6"/>
  <c r="O21" i="6"/>
  <c r="N21" i="6"/>
  <c r="M21" i="6"/>
  <c r="L21" i="6"/>
  <c r="J21" i="6"/>
  <c r="I21" i="6"/>
  <c r="H21" i="6"/>
  <c r="V20" i="6"/>
  <c r="U20" i="6"/>
  <c r="R20" i="6"/>
  <c r="Q20" i="6"/>
  <c r="O20" i="6"/>
  <c r="N20" i="6"/>
  <c r="M20" i="6"/>
  <c r="L20" i="6"/>
  <c r="J20" i="6"/>
  <c r="I20" i="6"/>
  <c r="H20" i="6"/>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J33" i="7"/>
  <c r="W24" i="6"/>
  <c r="J22" i="7" s="1"/>
  <c r="V11" i="6"/>
  <c r="U11" i="6"/>
  <c r="R11" i="6"/>
  <c r="Q11" i="6"/>
  <c r="O11" i="6"/>
  <c r="N11" i="6"/>
  <c r="M11" i="6"/>
  <c r="L11" i="6"/>
  <c r="J11" i="6"/>
  <c r="I11" i="6"/>
  <c r="H11" i="6"/>
  <c r="J28" i="7" l="1"/>
  <c r="I28" i="7"/>
  <c r="J27" i="7"/>
  <c r="J24" i="7"/>
  <c r="W20" i="6"/>
  <c r="J18" i="7" s="1"/>
  <c r="J30" i="7"/>
  <c r="I32" i="7"/>
  <c r="J38" i="7"/>
  <c r="I41" i="6"/>
  <c r="N41" i="6"/>
  <c r="W12" i="6"/>
  <c r="J10" i="7" s="1"/>
  <c r="S18" i="6"/>
  <c r="I16" i="7" s="1"/>
  <c r="W23" i="6"/>
  <c r="J21" i="7" s="1"/>
  <c r="J29" i="7"/>
  <c r="I31" i="7"/>
  <c r="W13" i="6"/>
  <c r="J11" i="7" s="1"/>
  <c r="H13" i="7"/>
  <c r="W17" i="6"/>
  <c r="J15" i="7" s="1"/>
  <c r="H17" i="7"/>
  <c r="G18" i="7"/>
  <c r="W21" i="6"/>
  <c r="J19" i="7" s="1"/>
  <c r="H21" i="7"/>
  <c r="S23" i="6"/>
  <c r="I21" i="7" s="1"/>
  <c r="G22" i="7"/>
  <c r="W25" i="6"/>
  <c r="J23" i="7" s="1"/>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S21" i="6"/>
  <c r="I19" i="7" s="1"/>
  <c r="G20" i="7"/>
  <c r="H20" i="7"/>
  <c r="H22" i="7"/>
  <c r="H23" i="7"/>
  <c r="S25" i="6"/>
  <c r="I23" i="7" s="1"/>
  <c r="G24" i="7"/>
  <c r="H24" i="7"/>
  <c r="I24" i="7"/>
  <c r="G25" i="7"/>
  <c r="J25" i="7"/>
  <c r="H26" i="7"/>
  <c r="J26" i="7"/>
  <c r="H27" i="7"/>
  <c r="H31" i="7"/>
  <c r="G36" i="7"/>
  <c r="H41" i="6"/>
  <c r="G9" i="7"/>
  <c r="M41" i="6"/>
  <c r="H14" i="7"/>
  <c r="S16" i="6"/>
  <c r="I14" i="7" s="1"/>
  <c r="G15" i="7"/>
  <c r="S20" i="6"/>
  <c r="I18" i="7" s="1"/>
  <c r="G19" i="7"/>
  <c r="S24" i="6"/>
  <c r="I22" i="7" s="1"/>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S22" i="6"/>
  <c r="I20" i="7" s="1"/>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<sst xmlns="http://schemas.openxmlformats.org/spreadsheetml/2006/main" count="556" uniqueCount="141">
  <si>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</si>
  <si>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</si>
  <si>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</si>
  <si>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</si>
  <si>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</si>
  <si>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</si>
  <si>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</si>
  <si>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</si>
  <si>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</si>
  <si>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</si>
  <si>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</si>
  <si>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</si>
  <si>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</si>
  <si>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</si>
  <si>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</si>
  <si>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</si>
  <si>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</si>
  <si>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</si>
  <si>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</si>
  <si>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</si>
  <si>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</si>
  <si>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</si>
  <si>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</si>
  <si>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</si>
  <si>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</si>
  <si>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</si>
  <si>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</si>
  <si>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</si>
  <si>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</si>
  <si>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</si>
  <si>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</si>
  <si>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</si>
  <si>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</si>
  <si>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</si>
  <si>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</si>
  <si>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</si>
  <si>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</si>
  <si>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</si>
  <si>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</si>
  <si>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</si>
  <si>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</si>
  <si>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</si>
  <si>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</si>
  <si>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</si>
  <si>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</si>
  <si>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</si>
  <si>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</si>
  <si>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</si>
  <si>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RECEITA FEDERAL</t>
  </si>
  <si>
    <t>FGV</t>
  </si>
  <si>
    <t>https://dhg1h5j42swfq.cloudfront.net/2022/12/05102238/minuta_edital_rfb_revisado_1_12_-_final_limpa.pdf</t>
  </si>
  <si>
    <t>https://www.estrategiaconcursos.com.br/blog/concurso-receita-federal/</t>
  </si>
  <si>
    <t>AUDITOR FISCAL</t>
  </si>
  <si>
    <t>ENSINO SUPERIOR</t>
  </si>
  <si>
    <t>Para ambos os cargos, a etapa será composta por 140 questões de múltipla escolha, com 5 alternativas cada e apenas uma considerada correta</t>
  </si>
  <si>
    <t>LÍNGUA PORTUGUESA</t>
  </si>
  <si>
    <t>LÍNGUA INGLESA</t>
  </si>
  <si>
    <t>RACIOCÍNIO LÓGICO</t>
  </si>
  <si>
    <t>ESTATÍSTICA</t>
  </si>
  <si>
    <t>ADMINISTRAÇÃO GERAL E PÚBLICA</t>
  </si>
  <si>
    <t>FLUÊNCIA DE DADOS</t>
  </si>
  <si>
    <t>DIREITO CONSTITUCIONAL</t>
  </si>
  <si>
    <t>DIREITO ADMINISTRATIVO</t>
  </si>
  <si>
    <t>DIREITO TRIBUTÁRIO</t>
  </si>
  <si>
    <t>LEGISLAÇÃO TRIBUTÁRIA</t>
  </si>
  <si>
    <t>LEGISLAÇÃO ADUANEIRA</t>
  </si>
  <si>
    <t>ECONOMIA E FINANÇAS PÚBLICAS</t>
  </si>
  <si>
    <t>AUDITORIA</t>
  </si>
  <si>
    <t>CONTABILIDADE GERAL E PÚBLICA</t>
  </si>
  <si>
    <t>DIREITO PREVIDENCIÁRIO</t>
  </si>
  <si>
    <t>Elementos de construção do texto e seu sentido: gênero do texto (literário e não literário, narrativo, descritivo e argumentativo); interpretação e organização interna.</t>
  </si>
  <si>
    <t xml:space="preserve">Semântica: sentido e emprego dos vocábulos; campos semânticos; emprego de tempos e modo s dos verbos em português. </t>
  </si>
  <si>
    <t>Morfologia: reconhecimento, emprego e sentido das classes gramaticais; processos de formação de palavras; mecanismos de flexão dos nomes e verbos.</t>
  </si>
  <si>
    <t>Sintaxe: frase, oração e período; termos da oração; processos de coordenação e sub ordinação; concordância nominal e verbal; transitividade e regência de nomes e verbos; padrões gerais de colocação pronominal no português; mecanismos de coesão textual.</t>
  </si>
  <si>
    <t>Ortografia. Acentuação gráfica. Emprego do sinal indicativo de crase. Pontuação. Reesc variação linguística: norma culta</t>
  </si>
  <si>
    <t xml:space="preserve">Conhecimento e uso das formas contemporâneas da linguagem inglesa. </t>
  </si>
  <si>
    <t>2. Compreensão e interpretação de textos variados: domínio do vocabulário e da estrutura da língua, ideias principais e secundárias, e xplícitas e implícitas, relações intratextuais e intertextuais.</t>
  </si>
  <si>
    <t>3. Itens gramaticais relevantes para a compreensão dos conteúdos semânticos. Palavras e expressões equivalentes. Elementos de referência</t>
  </si>
  <si>
    <t xml:space="preserve">Lógica: proposições, con ectivos, equivalências lógicas, quantificadores e predicados. Conjuntos e suas operações, diagramas. Números inteiros, racionais e reais e suas operações, porcentagem e juros. </t>
  </si>
  <si>
    <t>Proporcionalidade direta e inversa. Medidas de comprimento, área, volume, massa e tempo. Estrutura lógica de relações arbitrárias entre pessoas, lugares, objetos ou eventos fictícios; dedução de novas informações das relações fornecidas e avaliação das condições usadas para estabelecer a estrutura daquelas relações.</t>
  </si>
  <si>
    <t>Compreensão e anál ise da lógica de uma situação, utilizando as funções intelectuais: raciocínio verbal, raciocínio matemático, raciocínio sequencial, orientação espacial e temporal, formação de conceitos, discriminação de elementos.</t>
  </si>
  <si>
    <t xml:space="preserve"> Compreensão de dados apresentados em gráf icos e tabelas. Raciocínio lógico envolvendo problemas aritméticos, geométricos e matriciais. </t>
  </si>
  <si>
    <t>Problemas de contagem e noções de probabilidade. Geometria básica: ângulos, triângulos, polígonos, distâncias, proporcionalidade, perímetro e área. Noções de esta tística: média, moda, mediana e desvio padrão. Plano cartesiano: sistema de coordenadas, distância. Problemas de lógica e raciocínio</t>
  </si>
  <si>
    <t>Estatística descritiva.</t>
  </si>
  <si>
    <t>Probabilidade e distribuições de probabilidade. Inferência: estimação pontual e intervalar e testes de hipóteses.</t>
  </si>
  <si>
    <t>Predição: abordagens; séries temporais; regressão linear simples e múltipla. Regressão logística.</t>
  </si>
  <si>
    <t>Microeconomia. 1. Conceitos básicos: o problema econômico fundamental, mercado, fluxos econômicos em uma economia de mercado, variáveisfluxo e variáveis e oferta, deslocamento das curvas de oferta e demanda. 3. Elasticidadestoque. 2. Demanda es da oferta e da demanda. 4. Teoria do Consumidor: restrição orçamentária, curvas de indiferença, utilidade, bens substitutos e complementares, escolha do consumidor, índices de Laspeyres e de Paasche, efeito renda e efeito substituição, demanda de mercad o, excedente do consumidor. 5. Escolha sob incerteza: preferências em relação ao risco. 6. Produção: os fatores de produção, custos de produção, isoquantas, substituição entre insumos, rendimentos decrescentes, excedente do produtor.</t>
  </si>
  <si>
    <t xml:space="preserve">5. Escolha sob incerteza: preferências em relação ao risco. 6. Produção: os fatores de produção, custos de produção, isoquantas, substituição entre insumos, rendimentos decrescentes, excedente do produtor. 7. Mercados competitiv os: concorrência perfeita, análise de mercados competitivos, maximização de lucros, equilíbrio de mercado. 8. Poder de mercado: monopólio, monopsônio, oligopólio. 9. Noções de teoria dos jogos: dilema do prisioneiro, equilíbrio de Nash. 10. Eficiência econ ômica: eficiência nas trocas, livre comércio, vantagem comparativa, fronteiras de possibilidades de produção. 11. Falhas de mercado: assimetria de informação, risco moral, seleção adversa, papel do governo, bens públicos, externalidades. </t>
  </si>
  <si>
    <t xml:space="preserve">12. Economia compo rtamental: aversão à perda, comportamento de manada. Macroeconomia. 13. Contas Nacionais, agregados macroeconômicos, produto, renda e despesa, diferentes conceitos de produto, consumo, investimento, poupança. 14. Exportações e importações, balanço de pagam entos e taxas de câmbio. 15. Inflação, índices de preços. 16. Política monetária e taxas de juros. 17. Política fiscal: tributos e gastos do governo. 18. Ciclos econômicos, estabilização econômica, o modelo ISLM, </t>
  </si>
  <si>
    <t xml:space="preserve">planos de estabilização no Brasil, Plano R eal. 19. Déficit orçamentário e dívida pública, teto de gastos. 20. Globalização, G20 e o papel dos organismos internacionais na governança global. Finanças Públicas. 21. As funções econômicas do Estado: alocativa, distributiva e estabilizadora. 22. Orçame nto público e os parâmetros da política fiscal no Brasil. 23. Responsabilidade fiscal, regras fiscais. 24. Ingressos públicos: conceito, classificação, tipos. 25. Fontes de financiamento público. 26. Tributação: preços e eficiência econômica, incidência tr ibutária, perda de peso morto. 27. Carga tributária: conceito, composição, evolução no Brasil. 28. Princípios de descentralização fiscal: transferências intergovernamentais: classificação e critérios. </t>
  </si>
  <si>
    <t xml:space="preserve">Teoria da administração e das organizações. O processo administrativo. Funções de administração: planejamento, organização, direção e controle. Papéis e habilidades do administrador. Planejamento estratégico: conceitos, princípios, etapas, níveis, métodos e ferramentas. Planejamento tático. Planejamento operacional. Administração por objetivos. Organização: princípios de organização; estrutura organizacional; departamentalização; centralização e descentralização. Processo decisório: tipos de decisões; decis ão racional; heurísticas; ferramentas de apoio à decisão. Comportamento organizacional: cultura organizacional; motivação; liderança; comunicação; equipes de trabalho. Controle: tipos de controle; sistemas de controle. Balanced scorecard. </t>
  </si>
  <si>
    <t xml:space="preserve">Gestão de pessoas : evolução; conceitos básicos; abordagem estratégica; indicadores de gestão de pessoas. Recrutamento e seleção de pessoas: visão geral e conceitos básicos; relação com os demais processos de gestão de pessoas; recrutamento interno e externo; técnicas de re crutamento e seleção. Análise e descrição de cargos. Treinamento e desenvolvimento: visão geral e conceitos básicos; relação com os demais processos de gestão de pessoas; métodos; avaliação de programas de treinamento e desenvolvimento. Gestão do desempenh o: visão geral e conceitos básicos; relação com os demais processos de gestão de pessoas; métodos. </t>
  </si>
  <si>
    <t xml:space="preserve">Gestão por competências. Gestão da qualidade e modelo de excelência gerencial: principais teóricos e suas contribuições para a gestão da qualidade; ferrament as de gestão da qualidade. Gestão de projetos: modelos, etapas, elaboração, técnicas de análise e avaliação de projetos. Gestão de processos. </t>
  </si>
  <si>
    <t xml:space="preserve"> Conceitos da abordagem por processos. Técnicas de mapeamento, análise e melhoria de processos. Noções de estatísti ca aplicada ao controle e à melhoria de processos. BPM. Administração Financeira. Indicadores de Desempenho. Tipo. Variáveis. Princípios gerais de alavancagem operacional e financeira. Planejamento financeiro de curto e longo prazo. Conceitos básicos de an álise de balanços e demonstrações financeiras</t>
  </si>
  <si>
    <t>Administração Pública : As reformas administrativas e a redefinição do papel do Estado; reforma do serviço civil (mérito, flexibilidade e responsabilização) e reforma do aparelho do Estado. Administração Públi modelo racionallegal ao paradigma pós e burocrático, o Estado do bemca: do burocrático; o Estado oligárquico e patrimonial, o Estado autoritário estar, o Estado regulador. Processos participativos de gestão pública: conselhos de gestão, orçamento partici pativo, parceria entre governo e sociedade. Governo eletrônico; transparência da administração pública; controle social e cidadania; accountability. Gestão por resultados na produção de serviços públicos. Comunicação na gestão pública e gestão de redes org anizacionais. Administração de pessoal. Administração de compras e materiais: processos de compras governamentais e gerenciamento de materiais e estoques. Normas para licitações e contratos da administração pública conforme Leis nº 8.666/1993 e 14.133/2021 e alterações posteriores. Sustentabilidade das contratações. Mudanças institucionais: conselhos, organizações sociais, organização da sociedade civil de interesse público (OSCIP), agência reguladora, agência executiva, consórcios públicos. Conceitos básic os de planejamento. Aspectos administrativos, técnicos, econômicos e financeiros. Formulação de programas e projetos. Avaliação de programas e projetos. Tipos de avaliação. Análise custo benefício e análise custoefetividade. Gestão de projetos. Elaboração , análise e avaliação de projetos. Governança Pública. Conceitos fundamentais. Princípios, diretrizes e níveis de análise. Sistema de governança. Práticas de governança. Gestão de Riscos: princípios, objetos, técnicas, modelos nacionais e internacionais, i ntegração ao planejamento. Processo de Gestão de Riscos: comunicação, consulta, contextualização, identificação, análise, tratamento, monitoramento e retroalimentação. Boas práticas de gestão de Riscos. Processo de formulação e desenvolvimento de políticas : construção de agendas, formulação de políticas, implementação de políticas, financiamento de políticas públicas, indicadores de desempenho de políticas públicas. As políticas públicas no Estado brasileiro contemporâneo; descentralização e democracia; par ticipação, atores sociais e controle social; gestão local, cidadania e equidade social. Planejamento e avaliação nas políticas públicas. Lei Federal nº 12.527/2011 e suas alterações (Lei de Acesso à Informação). Lei Complementar nº 131/2009 (Lei da Transpa rência). 26</t>
  </si>
  <si>
    <t xml:space="preserve"> Normas Brasileiras de Contabilidade de Auditoria NBC TA e NBC PA. 2 Amostragem em Auditoria. NBC TA 530, aprovada pela Resolução CFC nº 1.222/2009. 3 Testes de observância. 4 Testes substantivos. 5 Testes para subavaliação e testes para superavaliação. 6 Evidências de auditoria. 7 Procedimentos de auditoria</t>
  </si>
  <si>
    <t>8 Identificação de fraudes na escrita contábil. 9 Demonstrações contábeis sujeitas a auditoria. 10 Auditoria no ativo circulante. 10.1 Recomposição contábil do fluxo de caixa da empresa. 11 Identificação de saldo credor na conta caixa por falta de emissão de documentos fiscais. 12 Suprimento das disponibilidades sem que haja comprovação quanto à efetiva entrega dos recursos financeiros: aumento do capital social, adiantamentos de clientes, empréstimos de sócios ou de terceiros, operações, prestações ou recebimentos sem origem, alienação de investimentos e bens do ativo imobilizado. 13 Aquisições de mercadorias, bens, serviços e outros ativos não contabilizados e sem comprovação da origem do numerário. 14 Baixa fictícia de títulos não recebidos. 15 Cotejamento de recebíveis com os registros contábeis de receitas. 16 Auditoria no ativo não circulante. 16.1 Superavaliação na formação dos custos de estoque. 17 Auditoria no ativo realiz ável a longo prazo. 17.1 Identificação de origens de recursos fictícias. 18 Auditoria em investimentos. 19 Auditoria no ativo imobilizado. 19.1 Ativos ocultos. 20 Alienação fictícia de bens. 21 Auditoria no ativo intangível. 22 Auditoria no passivo circula nte. 22.1 Falta de registro contábil dos passivos de curto prazo. 23 Passivos fictícios. 24 Identificação de passivos já pagos e não baixados. 25 Auditoria no passivo não circulante. 26 Auditoria no patrimônio líquido. 27 Aumento do capital social sem comp rovação quanto à efetiva entrega dos recursos financeiros. 28 Contabilização de reservas. 29 Subvenções. 30 Auditoria em contas de resultado. 31 Registro de receitas e despesas. 32 Ocultação de receitas. 33 Superavaliação de custos e despesas. 34 Identific ação de fraudes e erros na escrita fiscal</t>
  </si>
  <si>
    <t>35 Auditoria na escrita fiscal digital (EFD) e na nota fiscal eletrônica (NFe). 36 Testes de auditoria nos registros da NFe e nos registros de entradas, saídas, inventário, apuração do ICMS, da produção e do estoq ue e do documento controle de cr e ́ dito de ICMS do ativo permanente (CIAP), modelos “C” ou “D” (ajuste SINIEF2/2010). 37 Identificação das principais divergências fiscais, utilizando conhecimento em sistemas gerenciadores de banco de dados (SGBD) e nos leia utes da EFD e da NFe: crédito de ICMS sobre aquisições para uso e consumo, ativo imobilizado ou submetidas a saídas isentas e não tributadas. 38 Crédito de ICMS em valor superior ao permitido pela legislação tributária. 39 Verificação da alíquota ou base d e cálculo utilizada pelo contribuinte com aquelas previstas na legislação tributária. 40 Cotejamento do ICMS devido nas operações submetidas à substituição tributária e o declarado no documento fiscal. 41 Auditoria em operações de importação. 42 Lei Comple mentar nº 105/2001 (dispõe sobre sigilo das operações de instituições financeiras e dá outras providências).</t>
  </si>
  <si>
    <t>Contabilidade Geral : contábi 1. Contabilidade. Conceito, objeto, objetivos, campo de atuação e usuários da informação l. 2. Princípios e Normas Brasileiras de Contabilidade emanadas pelo Conselho Federal de Contabilidade (CFC). 3. Conceitos, forma de avaliação, evidenciação, natureza, espécie e estrutura. 4. Atos e fatos administrativos. 5. Livros contábeis obrigatórios e documentação contábil. 6. Variação do patrimônio líquido. Receita, despesa, ganhos e perdas. 7. Apuração dos resultados. 8. Regimes de apuração. Caixa e competência. 9. Escrituração contábil. Lançamentos contábeis; contas patrimoniais, resultado. 10. Fato s contábeis. Permutativos, modificativos e mistos. 11. Itens Patrimoniais. Conteúdo, conceitos, estrutura, formas de avaliação e classificação dos itens patrimoniais do ativo, do passivo e do patrimônio líquido. 12. Demonstrações contábeis. Balanço patrimo nial, demonstração do resultado do exercício, demonstração de lucros ou prejuízos acumulados, demonstração das mutações do patrimônio líquido, demonstração dos fluxos de caixa e demonstração do valor adicionado. 13. Notas explicativas às demonstrações cont ábeis. Conteúdo, forma de apresentação e exigências legais de informações. 14. Ajustes, classificações e avaliações dos itens patrimoniais exigidos pelas novas práticas contábeis adotadas no Brasil trazidas pela Lei Federal nº 11.638/07 e suas alterações e Lei Federal nº 11.941/09 e suas alterações. 15. Estoques. Tipos de inventários, critérios e métodos de avaliação. 16. Apuração do custo das mercadorias vendidas, tratamento contábil dos tributos incidentes em operações de compras e vendas.</t>
  </si>
  <si>
    <t>Contabilidade A plicada ao Setor Público: 1 NBC TSP Estrutura Conceitual estrutura conceitual para elaboração e divulgação de informação contábil de propósito geral pelas entidades do setor público. 1.1 Relatório Contábil de Propósito Geral das Entidades do Setor Públic o (RCPG): objetivos e usuários; prestação de contas e responsabilização (accountability) e tomada de decisão; a continuidade das entidades do setor público; situação patrimonial, desempenho e fluxos de caixa; Regime de Competência e Regime de Caixa. 1.2 Ca racterísticas qualitativas da informação: características qualitativas fundamentais; características qualitativas de melhoria. 1.3 Características da entidade que reporta a informação contábil. 1.4 Elementos das Demonstrações Contábeis: propósito e definiç ões de ativos e passivos, receitas e despesas; superávit ou déficit do exercício. 1.5 Reconhecimento e mensuração nas demonstrações contábeis: evidenciação, reconhecimento e desreconhecimento; bases de mensuração para ativos e passivo. 2 Estrutura e aprese ntação das Demonstrações Contábeis do Setor Público. 2.1 Definições, finalidade, componentes, estrutura e conteúdo das demonstrações: de acordo com a Lei 4320/1964; de acordo com a NBC T SP 11; de acordo com o MCASP. 3 Plano de Contas aplicado ao Setor Púb lico. 3.1 Conceito de contas patrimoniais e de resultado. 3.2 Função e estrutura das contas. 3.3 Escrituração: débito, crédito, saldo, sistema de partidas dobradas. 4 Tópicos selecionados da Lei Complementar nº 101/2000. 4.1 Conceitos de dívida pública e r estos a pagar, escrituração e consolidação das contas. 4.2 Relatório resumido da execução orçamentária: estrutura, composição. 4.3 Relatório de gestão fiscal: estrutura, composição. 5 Tópicos especiais da contabilidade aplicada ao setor público. 5.1 Proced imentos Contábeis Orçamentários (Regime orçamentário e Regime Contábil ou patrimonial (MCASP)). 5.2 Procedimentos Contábeis Patrimoniais conforme Manual de Contabilidade Aplicada ao Setor Público (MCASP), 9ª edição. 5.3 Restos a pagar, empenho, liquidação e pagamento (Lei nº 4.320/1964 e MCASP). 5.4 Apresentação de Informação Orçamentária nas Demonstrações Contábeis (NBC TSP 13). 5.5 Normas Internacionais de Contabilidade Aplicadas ao Setor Público (IPSAS). 5.6 Noções de Informações de Custos no Setor Públi co: NBC T 16.11 Sistema de Informação de Custos do Setor Público. 5.7 Manual de Informações de Custos do Governo Federal, aprovado pela Portaria STN nº 518/2018. 7 Trabalho de asseguração (NBC TA Estrutura Conceitual Estrutura Conceitual para Trabalhos Asseguração).</t>
  </si>
  <si>
    <t>conceitos, atributos, métricas, transformação de Dados. Análise de dados. Agrupamentos. Tendências. Projeções. Conceitos de Analytics . Aprendizado de Máquina. Inteligência Artificial. Processamento de Linguagem Natural.</t>
  </si>
  <si>
    <t>Governança de Dados: conceito, tipos (centralizada, compartilhada e colegiada). Ciência de dados: Importância da informação. Big Data. Big Data em relação a outras disciplinas. Ciência dos dados. Ciclo de vida do processo de ciência de dados. Papeis dos envolvidos em projetos de Ciência de d ados e Big Data. Computação em nuvens. Arquitetura de Big Data. Modelos de entrega e distribuição de serviços de Big Data. Plataformas de computação em nuvem para Big Data.</t>
  </si>
  <si>
    <t xml:space="preserve">Linguagens de programação para ciência de dados: linguagem Python e R. Bancos de da dos não relacionais: bancos de dados NoSQL; Modelos Nosql. Principais SGBD’s. Soluções para Big Data. </t>
  </si>
  <si>
    <t>Estatística descritiva. Probabilidade e distribuições de probabilidade. Inferência: estimação pontual e intervalar e testes de hipóteses. Predição: aborda regressão linear simples e múltipla. Regressão logística.</t>
  </si>
  <si>
    <t xml:space="preserve">Administração pública: princípios básicos. Poderes administrativos: poder hierárquico, poder disciplinar, poder regulamentar, poder de polícia, uso e abuso do poder. Ato administrativo: conceito, requisitos e atributos; anulação, revogação e convalidação; discricionariedade e vinculação. Organização administrativa: administração direta e indireta; centralizada e descentralizada; autarquias, fundações, empresas públicas, sociedades de economia mista. Consórcios públicos (Lei nº 11.107/2005). Órgãos públicos: conceito, natureza e classificação. Servidores públicos: cargo, emprego e função públicos. L ei nº 8.112/1990 (Regime Jurídico dos Servidores Públicos Civis da União e alterações): disposições preliminares; provimento, vacância, remoção, redistribuição e substituição; direitos e vantagens: vencimento e remuneração, vantagens, férias, licenças, afa stamentos, direito de petição; regime disciplinar: deveres e proibições, acumulação, responsabilidades, penalidades; processo administrativo disciplinar. </t>
  </si>
  <si>
    <t>Processo administrativo (Lei nº 9.784/1999). Controle e responsabilização da administração: controle a dministrativo; controle judicial; controle legislativo. Responsabilidade extracontratual do Estado. Improbidade Administrativa (Lei nº 8.429/1992). Lei nº 11.416/2006. Nova Lei de Licitações e Contratos da Administração Pública (Lei nº 14.133/2021). Serviç os públicos. Conceito, pressupostos constitucionais, regime jurídico, princípios do serviço público, usuário, titularidade. Delegação de serviço público: autorização, permissão e concessão. Bens públicos: regime jurídico, classificação, administração, aqui sição e alienação, utilização por terceiros: autorização de uso, permissão de uso, concessão de uso, concessão de direito real de uso e cessão de uso. Intervenção do Estado na propriedade: desapropriação, servidão administrativa, tombamento, requisição adm inistrativa, ocupação temporária, limitação administrativa. Terceiro Setor: Entes paraestatais. 28</t>
  </si>
  <si>
    <t xml:space="preserve">1. Teoria Geral do Estado. 2. Os poderes do Estado e as respectivas funções. 3. Teoria geral da Constituição. 3.1. Conceito. 3.2. Origens. 3.3. Conteúdo. 3.4. Estrutura. 3.5. Classificação. 4. Supremacia da Constituição. 5. Tipos de Constituição. 6. Poder constituinte. 7. Os princípios constitucionais. 8. Constituição. 8.1. Interpretação e controle de constitucionalidade. 8.2. Normas constitucionais e inconstitucionais. 8.3. Competência dos tribunais. 8.4. Efeitos da decisão no controle de constitucionalidade. 9. Emenda, reforma e revisão constitucional. 10. Hierarquia das normas jurídicas. </t>
  </si>
  <si>
    <t>11. Dos princípios fundamentais da Constituição da República Federativa do Brasil. 12. Dos direitos e garantias fundamentais. 13. Da organização do Estado político-administrativo. 13.1. Da Administração Pública. 13.2. Dos servidores públicos civis. 14. A organização dos Poderes. 14.1 O Poder Legislativo. 14.1.1. A fiscalização contábil, financeira e orçamentária. 14.1.2. O Controle Externo e os Sistemas de Controle Interno. 14.1.3. Tribunal de Contas da União. 14.2. O Poder Executivo. 14.2.1 O Presidente e o Vice-Presidente da República. 14.2.2. As atribuições do Presidente da República. 14.2.3. A responsabilidade do Presidente da República. 14.2.4. Os Ministros de Estado</t>
  </si>
  <si>
    <t xml:space="preserve"> 14.3. O Poder Judiciário. 14.3.1. Disposições Gerais. 14.3.2. O Supremo Tribunal Federal. 14.3.2. O Superior Tribunal de Justiça. 15. O Ministério Público. 16. A defesa do Estado e das instituições democráticas.</t>
  </si>
  <si>
    <t xml:space="preserve">17. Da tributação e do orçamento. 17.1 Sistema Tributário Nacional. 17.2 Das finanças públicas. 17.2.1. Do orçamento. 18. Da ordem econômica e financeira. 19. Da ordem social. 20. Das disposições gerais e das disposições constitucionais transitórias.  </t>
  </si>
  <si>
    <t xml:space="preserve">1. Aspectos teóricos e conceituais da Seguridade Social e Previdência Social. </t>
  </si>
  <si>
    <t>2. Seguridade Social. 2.1. Origem e evolução legislativa no Brasil. 2.2. Conceituação. 2.3. Organização e princípios constitucionais.</t>
  </si>
  <si>
    <t xml:space="preserve">3. Legislação previdenciária. 3.1. Conteúdo, fontes, autonomia. 3.2. Aplicação das normas previdenciárias. 3.2.1. Vigência, hierarquia, interpretação e integração. 3.3. Orientação dos tribunais superiores. </t>
  </si>
  <si>
    <t>4. Regime Geral de Previdência Social. 4.1. Princípios e objetivos. 4.1. O Conselho Nacional de Previdência Social (CNPS). 4.3. Lei nº 8.213, de 24 de julho de 1991, atualizada até a data de publicação do edital). 4.3. Lei nº 8.212, de 24 de julho de 1991, em seu enfoque jurídico, atualizada até a data do edital (Lei do custeio). 11. Plano de Benefícios da Previdência Social: beneficiários, espécies de prestações, benefícios, disposições gerais e específicas, períodos de carência, salário de benefício, renda mensal do benefício, reajustamento do valor dos benefícios. 12. Manutenção, perda e restabelecimento da qualidade de segurado. 13. Principais funções, programas e projetos. 4.4 Segurados obrigatórios. 4.5. Filiação e inscrição. 4.6. Conceito, características e abrangência de: empregado, empregado doméstico, empresário, contribuinte individual, equiparado ao contribuinte individual, microempreendedor individual (MEI), trabalhador avulso e segurado especial e Segurado facultativo; 4.8 conceito, características, filiação e inscrição. 4.9. Dos dependentes.</t>
  </si>
  <si>
    <t xml:space="preserve">5. Trabalhadores excluídos do Regime Geral. 6. Empresa e empregador doméstico: conceito previdenciário. </t>
  </si>
  <si>
    <t xml:space="preserve">6. Financiamento da seguridade social. 6.1. Receitas da União. 6.2. Receitas das contribuições sociais: dos segurados, das empresas, do empregador doméstico, do produtor rural, do clube de futebol profissional, de concursos de prognósticos e de outras fontes. 6.3. Salário de contribuição. 6.3.1. Conceito. 6.3.2. Parcelas integrantes e parcelas não integrantes. 6.3.3. Limites mínimo e máximo. 6.3.4. Salário-base: enquadramento, fracionamento, progressão e regressão. 6.3.5. Proporcionalidade. 6.3.6. Reajustamento. 6.4. Arrecadação e recolhimento das contribuições destinadas à seguridade social 6.4.1. Obrigações da empresa e demais contribuintes. 6.4.2. Prazo de recolhimento. </t>
  </si>
  <si>
    <t>7. Responsabilidade solidária: conceito, natureza jurídica e características. 7.1. Aplicação na construção civil, na cessão de mão de obra e em grupo econômico.</t>
  </si>
  <si>
    <t xml:space="preserve">8. Isenções e parcelamentos de contribuições: requisitos, manutenção e perda. </t>
  </si>
  <si>
    <t xml:space="preserve">9. Crimes contra a seguridade social. 9. Infrações à legislação previdenciária. </t>
  </si>
  <si>
    <t xml:space="preserve">10. Questão do equilíbrio financeiro da Previdência Social. 11. Problemas estruturais da Previdência Social.  </t>
  </si>
  <si>
    <t xml:space="preserve">1. Competência Tributária. 2. Limitações Constitucionais do Poder de Tributar. 2.1. Imunidades. 2.2. Princípios Constitucionais Tributários. 3. Conceito e Classificação dos Tributos. 4. Tributos de Competência da União. 5. Tributos de Competência dos Estados. 6. Tributos de Competência dos Municípios. 7. Simples. 9. Legislação Tributária. 10. Fontes do Direito Tributário. 10. Vigência da Legislação Tributária. 11. Aplicação da Legislação Tributária. 12. Interpretação e Integração da Legislação Tributária. 13. Obrigação Tributária Principal e Acessória. 14. Fato Gerador da Obrigação Tributária. 15. Sujeição Ativa e Passiva. Solidariedade. Capacidade Tributária. 16. Domicílio Tributário. 17. Responsabilidade Tributária. Conceito. 17.1. Responsabilidade dos Sucessores. 17.2. Responsabilidade de Terceiros. 17.3. Responsabilidade por Infrações. </t>
  </si>
  <si>
    <t xml:space="preserve">18. Crédito Tributário. Conceito. 18.1. Constituição do Crédito Tributário. 18.2. Lançamento. Modalidades de 18. Crédito Tributário. Conceito. 18.1. Constituição do Crédito Tributário. 18.2. Lançamento. Modalidades de </t>
  </si>
  <si>
    <t>19. Pagamento Indevido. 20. Exclusão do Crédito Tributário. Modalidades. 21. Garantias e Privilégios do Crédito Tributário. 22. Administração Tributária. 22.1. Fiscalização. 22.2. Dívida Ativa. 22.3. Certidões Negativas.</t>
  </si>
  <si>
    <t>24. Sigilo Fiscal. 25. Processo Administrativo Fiscal (Decreto nº 70.235, de 6 de março de 1972). 26. Crimes contra a ordem tributária (Lei nº 8.137, de 27 de dezembro de 1990 e Lei nº 4.729, de 14 de julho de 1965). 27. Ação cautelar fiscal. 28. A Lei de Liberdade Econômica e sua mitigação perante o Direito Tributário (Lei nº 13.874, de 20 de setembro de 2019). 28. Tributação no regime falimentar. 29. Planejamento Tributário. 29.1. Abuso de formas. 29.2 Interpretação econômica do Direito Tributário</t>
  </si>
  <si>
    <t xml:space="preserve">1. Imposto sobre a Importação. 1.1. Princípios e regras constitucionais aplicáveis ao imposto. 1.2. Fato gerador. 1.3. Contribuinte. 1.4. Base de cálculo. 1.5. Apuração. </t>
  </si>
  <si>
    <t>2. Imposto sobre a Exportação. 2.1. Princípios e regras constitucionais aplicáveis ao imposto. 2.2. Fato gerador. 2.3. Contribuinte. 2.4. Base de cálculo. 2.5. Apuração.</t>
  </si>
  <si>
    <t>3. Imposto sobre a Propriedade Territorial Rural. 3.1. Princípios e regras constitucionais aplicáveis ao imposto. 3.2. Competência e sujeito ativo. 3.3. Fato gerador. 3.4. Contribuinte. 3.5. Base de cálculo. 3.6. Apuração.</t>
  </si>
  <si>
    <t>4. Imposto sobre a Renda e Proventos de Qualquer Natureza. 4.1. Princípios e regras constitucionais aplicáveis ao imposto. 4.2. Critérios orientadores. 4.2.1. Renda e Proventos. Conceito. 4.2.2. Disponibilidade Econômica ou jurídica. 4.2.3. Acréscimo patrimonial. 4.3. Tributação das pessoas físicas. 4.3.1. Fato Gerador. 4.3.2. Contribuintes. 4.3.3. Responsáveis. 4.3.4. Base de cálculo. 4.3.5. Deduções. 4.3.6. Tributação exclusiva. 4.3.7. Sistema de bases correntes. 4.3.8. Recolhimento mensal obrigatório (carnê-leão). 4.3.8. Tributação Definitiva. 4.3.9. Ajuste Anual. 4.4. Tributação das pessoas jurídicas. 4.4.1. Fato gerador. 4.4.2. Contribuintes. 4.4.3. Responsáveis. 4.4.4. Base de cálculo. 4.4.5. Despesas dedutíveis e indedutíveis. 4.4.6. Lucro real. 4.4.7. Lucro presumido. 4.4.8. Lucro arbitrado. 4.4.9. Lucros, rendimentos e ganhos de capital obtidos no exterior. 4.4.10. Preço de transferência. 4.4.11. Investimentos em sociedades coligadas e controladas avaliados pelo método do patrimônio líquido. 4.4.12. Reorganizações societárias. 4.4.13. Tributação na fonte. 4.4.14. Regime de caixa e regime de competência. 4.4.15. Apuração</t>
  </si>
  <si>
    <t>5. Imposto sobre Produtos Industrializados. 5.1. Princípios e regras constitucionais aplicáveis ao imposto. 5.2. Fato gerador. 5.3. Contribuinte. 5.4. Base de cálculo.</t>
  </si>
  <si>
    <t xml:space="preserve"> 6. Imposto sobre Operações de Crédito, Câmbio e Seguro, ou relativas a Títulos ou Valores Mobiliários - IOF. 6.1. Princípios e regras constitucionais aplicáveis ao imposto. 6.2. Fato gerador. 6.3. Contribuinte. 6.4. Base de cálculo. 6.5. Apuração.</t>
  </si>
  <si>
    <t>7. Contribuições Sociais. 7.1. Princípios e regras constitucionais aplicáveis às contribuições sociais. 7.2. Contribuição para o PIS/Pasep e Contribuição para o Financiamento da Seguridade Social – COFINS. 7.2.1. Princípios e regras constitucionais aplicáveis às contribuições. 7.2.2. Regime de apuração cumulativa. 7.2.2.1. Fato gerador. 7.2.2.2. Contribuinte. 7.2.2.3. Base de cálculo. 7.2.2.4. Apuração. 7.2.3. Regime de apuração não cumulativa. 7.2.3.1. Fato gerador. 7.2.3.2. Contribuinte. 7.2.3.3. Créditos. 7.2.3.4. Base de cálculo. 7.2.3.5. Apuração.</t>
  </si>
  <si>
    <t>8. Contribuição Social sobre o Lucro Líquido. 8.1. Princípios e regras constitucionais aplicáveis à contribuição. 8.2. Fato gerador. 8.3. Contribuinte. 8.4. Base de cálculo. 8.5. Apuração.</t>
  </si>
  <si>
    <t xml:space="preserve">9. Contribuição de Intervenção no Domínio Econômico incidente sobre a importação e a comercialização de petróleo e seus derivados, gás natural e seus derivados, e álcool etílico combustível - Cide-Combustíveis (Lei nº 10.336, de 19 de dezembro de 2001). 9.1. Princípios e regras constitucionais aplicáveis à contribuição. 9.2. Fato gerador. 9.3. Contribuinte. 9.4. Base de cálculo. 9.5. Apuração. </t>
  </si>
  <si>
    <t>10. Contribuição de Intervenção de Domínio Econômico destinada a financiar o Programa de Estímulo à Interação Universidade-Empresa para o Apoio à Inovação (Lei nº 10.168, de 29 de dezembro de 2000). 10.1. Princípios e regras constitucionais aplicáveis à contribuição. 10.2. Fato gerador. 10.3. Contribuinte. 10.4. Base de cálculo. 10.5. Apuração.</t>
  </si>
  <si>
    <t xml:space="preserve">1. Jurisdição Aduaneira. 1.1. Território Aduaneiro. 1.2. Portos, Aeroportos e Pontos de Fronteira Alfandegados. 1.2.1. Alfandegamento. 1.3. Recintos Alfandegados. 1.4. Administração Aduaneira. </t>
  </si>
  <si>
    <t>2. Controle Aduaneiro de Veículos</t>
  </si>
  <si>
    <t>.3. Impostos, Taxas e Contribuições na Importação e na Exportação. 3.1. Imposto de Importação. 3.1.1. – Incidência. 3.1.2. – Fato Gerador. 3.1.3. – Base de Cálculo. 3.1.4. – Cálculo. 3.1.5. – Contribuintes e Responsáveis. 3.1.6. – Pagamento e Depósito. 3.1.7. – Restituição e Compensação. 3.1.8. – Isenções e Reduções. 3.1.9. – Imunidade de livros, jornais e periódicos e do papel destinado à sua impressão. 3.2. Imposto de Exportação. 3.2.1. – Incidência. 3.2.2. – Fato Gerador. 3.2.3. – Base de Cálculo. 3.2.4. – Cálculo. 3.2.5. – Contribuintes. 3.2.6. – Pagamento. 3.2.7. – Isenções. 3.2.8. – Incentivos Fiscais na Exportação.3.3 – Imposto sobre Produtos Industrializados vinculados à Importação. 3.3.1. – Incidência. 3.3.2. – Fato Gerador. 3.3.3. – Base de Cálculo. 3.3.4. – Cálculo. 3.3.5. – Contribuinte. 3.3.6. – Prazo de Recolhimento. 3.3.7. – Isenções. 3.3.8. – Imunidades de Livros, Jornais e Periódicos e do Papel Destinado à sua Impressão. 3.3.10. – Suspensão do Pagamento. 3.4. Contribuição para o PIS/PASEP-Importação e da COFINS-Importação. 3.4.1. – Incidência. 3.4.2. – Fato Gerador. 3.4.3. – Base de Cálculo. 3.4.4. – Contribuintes e Responsáveis Solidários. 3..4.5. – Isenções. 3.4.6. – Pagamento. 3.4.7. – Suspensão do Pagamento. 3.4.8. – Contribuição para o PIS/PASEP e da COFINS na Importação de Cigarros. 3.5. – Contribuição de Intervenção no Domínio Econômico – Combustíveis (CIDE-Combustíveis). 3.5.1. – Incidência. 3.5.2. – Fato Gerador. 3.5.3. – Contribuinte e Responsável Solidário. 3.5.4. - Base de Cálculo. 3.5.5. – Alíquota. 3.5.6. – Pagamento. 3.5.7. – Isenções. 3.6. Taxa de Utilização do Siscomex.</t>
  </si>
  <si>
    <t>4. Regimes Aduaneiros Especiais e Aplicados em Áreas Especiais. 4.1. - Trânsito Aduaneiro. 4.2. – Admissão Temporária. 4.3. – Admissão Temporária para Aperfeiçoamento Ativo. 4.4. – Drawback. 4.5. – Entreposto Aduaneiro. 4.6. – Regime de Entreposto Aduaneiro sob Controle Aduaneiro Informatizado – Recof. 4.7. - Regime Aduaneiro Especial de Importação de Insumos Destinados a Industrialização por Encomenda de Produtos Classificados nas Posições 8701 a 8705 da NCM – Recom. 4.8. – Exportação Temporária. 4.9. Exportação Temporária para Aperfeiçoamento Passivo. 4.10. – Regime Aduaneiro Especial de Exportação e de Importação de Bens Destinados às Atividades de Pesquisa e Lavra das Jazidas de Petróleo e Gás Natural – Repetro. 4.11. – Regime Aduaneiro Especial de Importação de Petróleo Bruto e seus Derivados – Repex. 4.12. – Regime Tributário para Incentivo à Modernização e à Ampliação da Estrutura Portuária – Reporto. 4.13. – Loja Franca. 4.14. – Depósito Especial. 4.15. – Depósito Afiançado. 4.16. – Depósito Alfandegado Certificado. 4.17. Regimes Aduaneiros Aplicados em Áreas Especiais. 4.17.1. – Zona Franca de Manaus. 4.17.2. – Áreas de Livre Comércio. 4.17.3. – Zonas de Processamento de Exportação (ZPE).</t>
  </si>
  <si>
    <t xml:space="preserve"> 5. Controle Aduaneiro de Mercadorias. 5.1. – Despacho Aduaneiro. 5.1.1 Despacho de Importação. 5.1.2. – Despacho de Exportação. 5.1.3. – Casos Especiais. 5.1.4. – Revisão Aduaneira. 5.2. – Normas Especiais. 5.2.1. – Mercadorias provenientes de naufrágio e outros acidentes. 5.2.2. – Abandono de Mercadoria ou de Veículo. 5.2.3. – Avaria, Extravio e Acréscimo. 5.2.4. – Mercadorias presumidas idênticas. 5.2.5. – Tráfego Postal. 5.2.6. – Tráfego de Cabotagem</t>
  </si>
  <si>
    <t>.6. – Infrações e Penalidades Aduaneiras. 6.1. – Pena de perdimento. 6.2. – Multas. 6.3. Sanções Administrativas. 6.4. – Relevação de penalidades. 6.5. Representação Fiscal para Fins Penais. 6.6. – Infrações praticadas pelos Órgãos da Administração Pública.</t>
  </si>
  <si>
    <t xml:space="preserve">7. Crédito Tributário, Processo Fiscal e Controle Administrativo Específico da Área Aduaneira. 7.1. – Crédito Tributário. 7.1.1. – Lançamento de ofício. 7.1.2. – Acréscimos Legais. 7.1.3. Decadência e Prescrição. 7.1.4 Termo de Responsabilidade. 7.2. – Processo Fiscal. 7.2.1. – Processo de determinação e exigência de crédito tributário. 7.2.2. – Processo de perdimento. 7.2.3. – Processo de aplicação de penalidade pelo transporte rodoviário de mercadoria sujeita a pena de perdimento. 7.2.4. – Processo de aplicação de sanções administrativas aos intervenientes nas operações de comércio exterior. 7.2.5. – Processos de aplicação e de exigências dos direitos antidumping e compensatórios. 7.2.6. – Processos de consulta. 7.3. Controle Administrativo Específico. 7.3.1. – Destinação de mercadorias. 7.3.2. – Controle de processos e de declarações. 7.3.3. – Atividades relacionadas aos serviços aduaneiros. 7.4. – Fundo Especial de Desenvolvimento e Aperfeiçoamento das Atividades de Fiscalização (FUNDAF)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</si>
</sst>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27">
    <xf numFmtId="0" fontId="0" fillId="0" borderId="0" xfId="0"/>
    <xf numFmtId="0" fontId="0" fillId="2" borderId="0" xfId="0"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ill="1"/>
    <xf numFmtId="0" fontId="9" fillId="3" borderId="0" xfId="0" applyFont="1" applyFill="1" applyAlignment="1">
      <alignment vertical="center"/>
    </xf>
    <xf numFmtId="0" fontId="5" fillId="3" borderId="0" xfId="0" applyFont="1" applyFill="1" applyAlignment="1">
      <alignment horizontal="center" vertical="center"/>
    </xf>
    <xf numFmtId="0" fontId="8" fillId="3" borderId="0" xfId="0" applyFont="1" applyFill="1" applyAlignment="1">
      <alignment horizontal="center" vertical="center"/>
    </xf>
    <xf numFmtId="0" fontId="10" fillId="5" borderId="10" xfId="0" applyFont="1" applyFill="1" applyBorder="1" applyAlignment="1">
      <alignment horizontal="center" vertical="center"/>
    </xf>
    <xf numFmtId="0" fontId="10" fillId="3" borderId="0" xfId="0" applyFont="1" applyFill="1" applyAlignment="1">
      <alignment vertical="center" wrapText="1"/>
    </xf>
    <xf numFmtId="0" fontId="10" fillId="3" borderId="0" xfId="0" applyFont="1" applyFill="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Alignment="1">
      <alignment horizontal="center"/>
    </xf>
    <xf numFmtId="9" fontId="14" fillId="3" borderId="0" xfId="0" applyNumberFormat="1" applyFont="1" applyFill="1"/>
    <xf numFmtId="0" fontId="5" fillId="2" borderId="10" xfId="0" applyFont="1" applyFill="1" applyBorder="1" applyAlignment="1">
      <alignment horizontal="center"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9" fontId="10" fillId="3" borderId="0" xfId="0" applyNumberFormat="1" applyFont="1" applyFill="1" applyAlignment="1">
      <alignment horizontal="center" vertical="center"/>
    </xf>
    <xf numFmtId="0" fontId="10" fillId="3" borderId="0" xfId="0" applyFont="1" applyFill="1" applyAlignment="1">
      <alignment horizontal="center" vertical="center"/>
    </xf>
    <xf numFmtId="1" fontId="10" fillId="3" borderId="0" xfId="0" applyNumberFormat="1" applyFont="1" applyFill="1" applyAlignment="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3" xfId="0" applyFont="1" applyFill="1" applyBorder="1"/>
    <xf numFmtId="0" fontId="18" fillId="3" borderId="2" xfId="0" applyFont="1" applyFill="1" applyBorder="1"/>
    <xf numFmtId="0" fontId="18" fillId="3" borderId="4" xfId="0" applyFont="1" applyFill="1" applyBorder="1"/>
    <xf numFmtId="0" fontId="18" fillId="3" borderId="5" xfId="0" applyFont="1" applyFill="1" applyBorder="1"/>
    <xf numFmtId="0" fontId="18" fillId="3" borderId="6" xfId="0" applyFont="1" applyFill="1" applyBorder="1"/>
    <xf numFmtId="0" fontId="18" fillId="3" borderId="7" xfId="0" applyFont="1" applyFill="1" applyBorder="1"/>
    <xf numFmtId="0" fontId="18" fillId="3" borderId="8" xfId="0" applyFont="1" applyFill="1" applyBorder="1"/>
    <xf numFmtId="0" fontId="18" fillId="3" borderId="9" xfId="0" applyFont="1" applyFill="1" applyBorder="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10" fillId="5" borderId="10" xfId="0" applyFont="1" applyFill="1" applyBorder="1" applyAlignment="1">
      <alignment horizontal="center" vertical="center" wrapText="1"/>
    </xf>
    <xf numFmtId="0" fontId="0" fillId="3" borderId="3"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Alignment="1" applyProtection="1">
      <alignment horizontal="center" vertical="top" wrapText="1"/>
      <protection locked="0"/>
    </xf>
    <xf numFmtId="0" fontId="20" fillId="4" borderId="0" xfId="0" applyFont="1" applyFill="1" applyAlignment="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16" xfId="0" applyFont="1" applyFill="1" applyBorder="1" applyAlignment="1">
      <alignment horizontal="center" vertical="center"/>
    </xf>
    <xf numFmtId="0" fontId="6" fillId="4" borderId="0" xfId="0" applyFont="1" applyFill="1" applyAlignment="1">
      <alignment horizontal="left" vertical="top" wrapText="1"/>
    </xf>
    <xf numFmtId="0" fontId="2" fillId="4" borderId="0" xfId="0" applyFont="1" applyFill="1" applyAlignment="1" applyProtection="1">
      <alignment horizontal="center" vertical="top" wrapText="1"/>
      <protection locked="0"/>
    </xf>
    <xf numFmtId="0" fontId="8" fillId="6" borderId="10" xfId="0" applyFont="1" applyFill="1" applyBorder="1" applyAlignment="1">
      <alignment horizontal="center" vertical="center"/>
    </xf>
    <xf numFmtId="0" fontId="22" fillId="3" borderId="0" xfId="0" applyFont="1" applyFill="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lignment horizontal="center" vertical="center"/>
    </xf>
    <xf numFmtId="0" fontId="8" fillId="6" borderId="18" xfId="0" applyFont="1" applyFill="1" applyBorder="1" applyAlignment="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134">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c:v>
                </c:pt>
                <c:pt idx="3">
                  <c:v>ESTATÍSTICA</c:v>
                </c:pt>
                <c:pt idx="4">
                  <c:v>ADMINISTRAÇÃO GERAL E PÚBLICA</c:v>
                </c:pt>
                <c:pt idx="5">
                  <c:v>FLUÊNCIA DE DADOS</c:v>
                </c:pt>
                <c:pt idx="6">
                  <c:v>DIREITO CONSTITUCIONAL</c:v>
                </c:pt>
                <c:pt idx="7">
                  <c:v>DIREITO ADMINISTRATIVO</c:v>
                </c:pt>
                <c:pt idx="8">
                  <c:v>DIREITO TRIBUTÁRIO</c:v>
                </c:pt>
                <c:pt idx="9">
                  <c:v>LEGISLAÇÃO TRIBUTÁRIA</c:v>
                </c:pt>
                <c:pt idx="10">
                  <c:v>LEGISLAÇÃO ADUANEIRA</c:v>
                </c:pt>
                <c:pt idx="11">
                  <c:v>ECONOMIA E FINANÇAS PÚBLICAS</c:v>
                </c:pt>
                <c:pt idx="12">
                  <c:v>AUDITORIA</c:v>
                </c:pt>
                <c:pt idx="13">
                  <c:v>CONTABILIDADE GERAL E PÚBLICA</c:v>
                </c:pt>
                <c:pt idx="14">
                  <c:v>DIREITO PREVIDENCIÁRIO</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c:v>
                </c:pt>
                <c:pt idx="3">
                  <c:v>ESTATÍSTICA</c:v>
                </c:pt>
                <c:pt idx="4">
                  <c:v>ADMINISTRAÇÃO GERAL E PÚBLICA</c:v>
                </c:pt>
                <c:pt idx="5">
                  <c:v>FLUÊNCIA DE DADOS</c:v>
                </c:pt>
                <c:pt idx="6">
                  <c:v>DIREITO CONSTITUCIONAL</c:v>
                </c:pt>
                <c:pt idx="7">
                  <c:v>DIREITO ADMINISTRATIVO</c:v>
                </c:pt>
                <c:pt idx="8">
                  <c:v>DIREITO TRIBUTÁRIO</c:v>
                </c:pt>
                <c:pt idx="9">
                  <c:v>LEGISLAÇÃO TRIBUTÁRIA</c:v>
                </c:pt>
                <c:pt idx="10">
                  <c:v>LEGISLAÇÃO ADUANEIRA</c:v>
                </c:pt>
                <c:pt idx="11">
                  <c:v>ECONOMIA E FINANÇAS PÚBLICAS</c:v>
                </c:pt>
                <c:pt idx="12">
                  <c:v>AUDITORIA</c:v>
                </c:pt>
                <c:pt idx="13">
                  <c:v>CONTABILIDADE GERAL E PÚBLICA</c:v>
                </c:pt>
                <c:pt idx="14">
                  <c:v>DIREITO PREVIDENCIÁRIO</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c:v>
                </c:pt>
                <c:pt idx="3">
                  <c:v>ESTATÍSTICA</c:v>
                </c:pt>
                <c:pt idx="4">
                  <c:v>ADMINISTRAÇÃO GERAL E PÚBLICA</c:v>
                </c:pt>
                <c:pt idx="5">
                  <c:v>FLUÊNCIA DE DADOS</c:v>
                </c:pt>
                <c:pt idx="6">
                  <c:v>DIREITO CONSTITUCIONAL</c:v>
                </c:pt>
                <c:pt idx="7">
                  <c:v>DIREITO ADMINISTRATIVO</c:v>
                </c:pt>
                <c:pt idx="8">
                  <c:v>DIREITO TRIBUTÁRIO</c:v>
                </c:pt>
                <c:pt idx="9">
                  <c:v>LEGISLAÇÃO TRIBUTÁRIA</c:v>
                </c:pt>
                <c:pt idx="10">
                  <c:v>LEGISLAÇÃO ADUANEIRA</c:v>
                </c:pt>
                <c:pt idx="11">
                  <c:v>ECONOMIA E FINANÇAS PÚBLICAS</c:v>
                </c:pt>
                <c:pt idx="12">
                  <c:v>AUDITORIA</c:v>
                </c:pt>
                <c:pt idx="13">
                  <c:v>CONTABILIDADE GERAL E PÚBLICA</c:v>
                </c:pt>
                <c:pt idx="14">
                  <c:v>DIREITO PREVIDENCIÁRIO</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c:v>
                </c:pt>
                <c:pt idx="3">
                  <c:v>ESTATÍSTICA</c:v>
                </c:pt>
                <c:pt idx="4">
                  <c:v>ADMINISTRAÇÃO GERAL E PÚBLICA</c:v>
                </c:pt>
                <c:pt idx="5">
                  <c:v>FLUÊNCIA DE DADOS</c:v>
                </c:pt>
                <c:pt idx="6">
                  <c:v>DIREITO CONSTITUCIONAL</c:v>
                </c:pt>
                <c:pt idx="7">
                  <c:v>DIREITO ADMINISTRATIVO</c:v>
                </c:pt>
                <c:pt idx="8">
                  <c:v>DIREITO TRIBUTÁRIO</c:v>
                </c:pt>
                <c:pt idx="9">
                  <c:v>LEGISLAÇÃO TRIBUTÁRIA</c:v>
                </c:pt>
                <c:pt idx="10">
                  <c:v>LEGISLAÇÃO ADUANEIRA</c:v>
                </c:pt>
                <c:pt idx="11">
                  <c:v>ECONOMIA E FINANÇAS PÚBLICAS</c:v>
                </c:pt>
                <c:pt idx="12">
                  <c:v>AUDITORIA</c:v>
                </c:pt>
                <c:pt idx="13">
                  <c:v>CONTABILIDADE GERAL E PÚBLICA</c:v>
                </c:pt>
                <c:pt idx="14">
                  <c:v>DIREITO PREVIDENCIÁRIO</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receita-federal/"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609599</xdr:colOff>
      <xdr:row>6</xdr:row>
      <xdr:rowOff>190499</xdr:rowOff>
    </xdr:from>
    <xdr:to>
      <xdr:col>19</xdr:col>
      <xdr:colOff>9524</xdr:colOff>
      <xdr:row>38</xdr:row>
      <xdr:rowOff>28574</xdr:rowOff>
    </xdr:to>
    <xdr:pic>
      <xdr:nvPicPr>
        <xdr:cNvPr id="6" name="Imagem 5">
          <a:hlinkClick xmlns:r="http://schemas.openxmlformats.org/officeDocument/2006/relationships" r:id="rId7"/>
          <a:extLst>
            <a:ext uri="{FF2B5EF4-FFF2-40B4-BE49-F238E27FC236}">
              <a16:creationId xmlns:a16="http://schemas.microsoft.com/office/drawing/2014/main" id="{A9BB0339-F7D4-1015-63C3-D4CC4ED393C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19199" y="1333499"/>
          <a:ext cx="10372725" cy="59340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714375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FLUÊNCIA DE DADOS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1857375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142875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285750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DIREITO TRIBUTÁRIO</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2000250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LEGISLAÇÃO TRIBUTÁRIA</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3238500</xdr:rowOff>
    </xdr:to>
    <xdr:grpSp>
      <xdr:nvGrpSpPr>
        <xdr:cNvPr id="48" name="Agrupar 47">
          <a:extLst>
            <a:ext uri="{FF2B5EF4-FFF2-40B4-BE49-F238E27FC236}">
              <a16:creationId xmlns:a16="http://schemas.microsoft.com/office/drawing/2014/main" id="{00000000-0008-0000-0F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F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F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F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F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F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F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F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F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F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F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F00-00001C000000}"/>
              </a:ext>
            </a:extLst>
          </xdr:cNvPr>
          <xdr:cNvSpPr/>
        </xdr:nvSpPr>
        <xdr:spPr>
          <a:xfrm>
            <a:off x="0" y="3048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ysClr val="windowText" lastClr="000000"/>
                </a:solidFill>
                <a:latin typeface="Calibri"/>
                <a:cs typeface="Calibri"/>
              </a:rPr>
              <a:pPr algn="r"/>
              <a:t>LEGISLAÇÃO ADUANEIRA</a:t>
            </a:fld>
            <a:endParaRPr lang="pt-BR" sz="800" u="none">
              <a:solidFill>
                <a:sysClr val="windowText" lastClr="000000"/>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F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F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F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F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F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F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F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F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F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F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F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F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F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F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F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F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F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F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F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F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F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F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F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F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F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F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F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F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F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F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F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F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F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F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F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1285875</xdr:rowOff>
    </xdr:to>
    <xdr:grpSp>
      <xdr:nvGrpSpPr>
        <xdr:cNvPr id="48" name="Agrupar 47">
          <a:extLst>
            <a:ext uri="{FF2B5EF4-FFF2-40B4-BE49-F238E27FC236}">
              <a16:creationId xmlns:a16="http://schemas.microsoft.com/office/drawing/2014/main" id="{00000000-0008-0000-10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0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0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0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0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0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0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0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0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0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0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0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000-00001D000000}"/>
              </a:ext>
            </a:extLst>
          </xdr:cNvPr>
          <xdr:cNvSpPr/>
        </xdr:nvSpPr>
        <xdr:spPr>
          <a:xfrm>
            <a:off x="0" y="3238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ysClr val="windowText" lastClr="000000"/>
                </a:solidFill>
                <a:latin typeface="Calibri"/>
                <a:cs typeface="Calibri"/>
              </a:rPr>
              <a:pPr algn="r"/>
              <a:t>ECONOMIA E FINANÇAS PÚBLICAS</a:t>
            </a:fld>
            <a:endParaRPr lang="pt-BR" sz="800" u="none">
              <a:solidFill>
                <a:sysClr val="windowText" lastClr="000000"/>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0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0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0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0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0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0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0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0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0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0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0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0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0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0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0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0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0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0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0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0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0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0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0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0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0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0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0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0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0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0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0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0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0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0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3905250</xdr:rowOff>
    </xdr:to>
    <xdr:grpSp>
      <xdr:nvGrpSpPr>
        <xdr:cNvPr id="48" name="Agrupar 47">
          <a:extLst>
            <a:ext uri="{FF2B5EF4-FFF2-40B4-BE49-F238E27FC236}">
              <a16:creationId xmlns:a16="http://schemas.microsoft.com/office/drawing/2014/main" id="{00000000-0008-0000-11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1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1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1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1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1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1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1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1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1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1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1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1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100-00001E000000}"/>
              </a:ext>
            </a:extLst>
          </xdr:cNvPr>
          <xdr:cNvSpPr/>
        </xdr:nvSpPr>
        <xdr:spPr>
          <a:xfrm>
            <a:off x="0" y="3429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ysClr val="windowText" lastClr="000000"/>
                </a:solidFill>
                <a:latin typeface="Calibri"/>
                <a:cs typeface="Calibri"/>
              </a:rPr>
              <a:pPr algn="r"/>
              <a:t>AUDITORIA</a:t>
            </a:fld>
            <a:endParaRPr lang="pt-BR" sz="800" u="none">
              <a:solidFill>
                <a:sysClr val="windowText" lastClr="000000"/>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1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1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1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1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1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1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1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1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1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1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1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1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1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1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1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1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1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1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1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1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1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1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1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1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1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1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1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1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1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1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1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1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1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13</xdr:row>
      <xdr:rowOff>4286250</xdr:rowOff>
    </xdr:to>
    <xdr:grpSp>
      <xdr:nvGrpSpPr>
        <xdr:cNvPr id="48" name="Agrupar 47">
          <a:extLst>
            <a:ext uri="{FF2B5EF4-FFF2-40B4-BE49-F238E27FC236}">
              <a16:creationId xmlns:a16="http://schemas.microsoft.com/office/drawing/2014/main" id="{00000000-0008-0000-12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2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2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2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2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2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2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2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2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2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2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2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2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2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200-00001F000000}"/>
              </a:ext>
            </a:extLst>
          </xdr:cNvPr>
          <xdr:cNvSpPr/>
        </xdr:nvSpPr>
        <xdr:spPr>
          <a:xfrm>
            <a:off x="0" y="3619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ysClr val="windowText" lastClr="000000"/>
                </a:solidFill>
                <a:latin typeface="Calibri"/>
                <a:cs typeface="Calibri"/>
              </a:rPr>
              <a:pPr algn="r"/>
              <a:t>CONTABILIDADE GERAL E PÚBLICA</a:t>
            </a:fld>
            <a:endParaRPr lang="pt-BR" sz="800" u="none">
              <a:solidFill>
                <a:sysClr val="windowText" lastClr="000000"/>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2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2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2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2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2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2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2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2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2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2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2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2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2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2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2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2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2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2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2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2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2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2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2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2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2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2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2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2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2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2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2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2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2571750</xdr:rowOff>
    </xdr:to>
    <xdr:grpSp>
      <xdr:nvGrpSpPr>
        <xdr:cNvPr id="48" name="Agrupar 47">
          <a:extLst>
            <a:ext uri="{FF2B5EF4-FFF2-40B4-BE49-F238E27FC236}">
              <a16:creationId xmlns:a16="http://schemas.microsoft.com/office/drawing/2014/main" id="{00000000-0008-0000-13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3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3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3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3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3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3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3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3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3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3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3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3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3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3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300-000020000000}"/>
              </a:ext>
            </a:extLst>
          </xdr:cNvPr>
          <xdr:cNvSpPr/>
        </xdr:nvSpPr>
        <xdr:spPr>
          <a:xfrm>
            <a:off x="0" y="3810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ysClr val="windowText" lastClr="000000"/>
                </a:solidFill>
                <a:latin typeface="Calibri"/>
                <a:cs typeface="Calibri"/>
              </a:rPr>
              <a:pPr algn="r"/>
              <a:t>DIREITO PREVIDENCIÁRIO</a:t>
            </a:fld>
            <a:endParaRPr lang="pt-BR" sz="800" u="none">
              <a:solidFill>
                <a:sysClr val="windowText" lastClr="000000"/>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3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3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3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3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3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3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3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3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3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3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3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3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3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3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3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3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3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3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3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3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3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3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3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3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3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3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3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3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3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3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3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533400</xdr:colOff>
      <xdr:row>6</xdr:row>
      <xdr:rowOff>161925</xdr:rowOff>
    </xdr:from>
    <xdr:to>
      <xdr:col>4</xdr:col>
      <xdr:colOff>57150</xdr:colOff>
      <xdr:row>33</xdr:row>
      <xdr:rowOff>161925</xdr:rowOff>
    </xdr:to>
    <xdr:pic>
      <xdr:nvPicPr>
        <xdr:cNvPr id="4" name="Imagem 3">
          <a:extLst>
            <a:ext uri="{FF2B5EF4-FFF2-40B4-BE49-F238E27FC236}">
              <a16:creationId xmlns:a16="http://schemas.microsoft.com/office/drawing/2014/main" id="{A8251BAC-0DA6-C3DB-EC28-F09CA0B1F9A2}"/>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33400" y="1304925"/>
          <a:ext cx="1962150" cy="514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22</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30</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30</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17</xdr:row>
      <xdr:rowOff>571500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17</xdr:row>
      <xdr:rowOff>571500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32</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ESTATÍSTICA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32</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ESTATÍSTICA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ADMINISTRAÇÃO GERAL E PÚBLICA</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ECONOMIA E FINANÇAS PÚBLICAS</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GERAL E PÚBLICA</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13</xdr:row>
      <xdr:rowOff>1809750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1809750</xdr:rowOff>
    </xdr:from>
    <xdr:to>
      <xdr:col>3</xdr:col>
      <xdr:colOff>0</xdr:colOff>
      <xdr:row>13</xdr:row>
      <xdr:rowOff>2000250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2000250</xdr:rowOff>
    </xdr:from>
    <xdr:to>
      <xdr:col>3</xdr:col>
      <xdr:colOff>0</xdr:colOff>
      <xdr:row>13</xdr:row>
      <xdr:rowOff>2190750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2190750</xdr:rowOff>
    </xdr:from>
    <xdr:to>
      <xdr:col>3</xdr:col>
      <xdr:colOff>0</xdr:colOff>
      <xdr:row>13</xdr:row>
      <xdr:rowOff>2381250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2381250</xdr:rowOff>
    </xdr:from>
    <xdr:to>
      <xdr:col>3</xdr:col>
      <xdr:colOff>0</xdr:colOff>
      <xdr:row>13</xdr:row>
      <xdr:rowOff>2571750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2571750</xdr:rowOff>
    </xdr:from>
    <xdr:to>
      <xdr:col>3</xdr:col>
      <xdr:colOff>0</xdr:colOff>
      <xdr:row>13</xdr:row>
      <xdr:rowOff>2762250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2762250</xdr:rowOff>
    </xdr:from>
    <xdr:to>
      <xdr:col>3</xdr:col>
      <xdr:colOff>0</xdr:colOff>
      <xdr:row>13</xdr:row>
      <xdr:rowOff>2952750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2952750</xdr:rowOff>
    </xdr:from>
    <xdr:to>
      <xdr:col>3</xdr:col>
      <xdr:colOff>0</xdr:colOff>
      <xdr:row>14</xdr:row>
      <xdr:rowOff>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14</xdr:row>
      <xdr:rowOff>571500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571500</xdr:rowOff>
    </xdr:from>
    <xdr:to>
      <xdr:col>3</xdr:col>
      <xdr:colOff>0</xdr:colOff>
      <xdr:row>14</xdr:row>
      <xdr:rowOff>762000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762000</xdr:rowOff>
    </xdr:from>
    <xdr:to>
      <xdr:col>3</xdr:col>
      <xdr:colOff>0</xdr:colOff>
      <xdr:row>14</xdr:row>
      <xdr:rowOff>952500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952500</xdr:rowOff>
    </xdr:from>
    <xdr:to>
      <xdr:col>3</xdr:col>
      <xdr:colOff>0</xdr:colOff>
      <xdr:row>14</xdr:row>
      <xdr:rowOff>1143000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12/05102238/minuta_edital_rfb_revisado_1_12_-_final_limpa.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customWidth="1"/>
    <col min="22" max="16384" width="9.140625"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82" t="s">
        <v>28</v>
      </c>
      <c r="D8" s="83"/>
      <c r="E8" s="83"/>
      <c r="F8" s="83"/>
      <c r="G8" s="83"/>
      <c r="H8" s="83"/>
      <c r="I8" s="83"/>
      <c r="J8" s="83"/>
      <c r="K8" s="83"/>
      <c r="L8" s="83"/>
      <c r="M8" s="83"/>
      <c r="N8" s="83"/>
      <c r="O8" s="83"/>
      <c r="P8" s="83"/>
      <c r="Q8" s="83"/>
      <c r="R8" s="83"/>
      <c r="S8" s="84"/>
      <c r="T8" s="7"/>
      <c r="U8" s="7"/>
    </row>
    <row r="9" spans="1:21" ht="15" customHeight="1" x14ac:dyDescent="0.25">
      <c r="A9" s="7"/>
      <c r="B9" s="7"/>
      <c r="C9" s="85"/>
      <c r="D9" s="86"/>
      <c r="E9" s="86"/>
      <c r="F9" s="86"/>
      <c r="G9" s="86"/>
      <c r="H9" s="86"/>
      <c r="I9" s="86"/>
      <c r="J9" s="86"/>
      <c r="K9" s="86"/>
      <c r="L9" s="86"/>
      <c r="M9" s="86"/>
      <c r="N9" s="86"/>
      <c r="O9" s="86"/>
      <c r="P9" s="86"/>
      <c r="Q9" s="86"/>
      <c r="R9" s="86"/>
      <c r="S9" s="87"/>
      <c r="T9" s="7"/>
      <c r="U9" s="7"/>
    </row>
    <row r="10" spans="1:21" ht="15" customHeight="1" x14ac:dyDescent="0.25">
      <c r="A10" s="7"/>
      <c r="B10" s="7"/>
      <c r="C10" s="85"/>
      <c r="D10" s="86"/>
      <c r="E10" s="86"/>
      <c r="F10" s="86"/>
      <c r="G10" s="86"/>
      <c r="H10" s="86"/>
      <c r="I10" s="86"/>
      <c r="J10" s="86"/>
      <c r="K10" s="86"/>
      <c r="L10" s="86"/>
      <c r="M10" s="86"/>
      <c r="N10" s="86"/>
      <c r="O10" s="86"/>
      <c r="P10" s="86"/>
      <c r="Q10" s="86"/>
      <c r="R10" s="86"/>
      <c r="S10" s="87"/>
      <c r="T10" s="7"/>
      <c r="U10" s="7"/>
    </row>
    <row r="11" spans="1:21" ht="15" customHeight="1" x14ac:dyDescent="0.25">
      <c r="A11" s="7"/>
      <c r="B11" s="7"/>
      <c r="C11" s="85"/>
      <c r="D11" s="86"/>
      <c r="E11" s="86"/>
      <c r="F11" s="86"/>
      <c r="G11" s="86"/>
      <c r="H11" s="86"/>
      <c r="I11" s="86"/>
      <c r="J11" s="86"/>
      <c r="K11" s="86"/>
      <c r="L11" s="86"/>
      <c r="M11" s="86"/>
      <c r="N11" s="86"/>
      <c r="O11" s="86"/>
      <c r="P11" s="86"/>
      <c r="Q11" s="86"/>
      <c r="R11" s="86"/>
      <c r="S11" s="87"/>
      <c r="T11" s="7"/>
      <c r="U11" s="7"/>
    </row>
    <row r="12" spans="1:21" ht="15" customHeight="1" x14ac:dyDescent="0.25">
      <c r="A12" s="7"/>
      <c r="B12" s="7"/>
      <c r="C12" s="85"/>
      <c r="D12" s="86"/>
      <c r="E12" s="86"/>
      <c r="F12" s="86"/>
      <c r="G12" s="86"/>
      <c r="H12" s="86"/>
      <c r="I12" s="86"/>
      <c r="J12" s="86"/>
      <c r="K12" s="86"/>
      <c r="L12" s="86"/>
      <c r="M12" s="86"/>
      <c r="N12" s="86"/>
      <c r="O12" s="86"/>
      <c r="P12" s="86"/>
      <c r="Q12" s="86"/>
      <c r="R12" s="86"/>
      <c r="S12" s="87"/>
      <c r="T12" s="7"/>
      <c r="U12" s="7"/>
    </row>
    <row r="13" spans="1:21" ht="15" customHeight="1" x14ac:dyDescent="0.25">
      <c r="A13" s="7"/>
      <c r="B13" s="7"/>
      <c r="C13" s="85"/>
      <c r="D13" s="86"/>
      <c r="E13" s="86"/>
      <c r="F13" s="86"/>
      <c r="G13" s="86"/>
      <c r="H13" s="86"/>
      <c r="I13" s="86"/>
      <c r="J13" s="86"/>
      <c r="K13" s="86"/>
      <c r="L13" s="86"/>
      <c r="M13" s="86"/>
      <c r="N13" s="86"/>
      <c r="O13" s="86"/>
      <c r="P13" s="86"/>
      <c r="Q13" s="86"/>
      <c r="R13" s="86"/>
      <c r="S13" s="87"/>
      <c r="T13" s="7"/>
      <c r="U13" s="7"/>
    </row>
    <row r="14" spans="1:21" ht="15" customHeight="1" x14ac:dyDescent="0.25">
      <c r="A14" s="7"/>
      <c r="B14" s="7"/>
      <c r="C14" s="85"/>
      <c r="D14" s="86"/>
      <c r="E14" s="86"/>
      <c r="F14" s="86"/>
      <c r="G14" s="86"/>
      <c r="H14" s="86"/>
      <c r="I14" s="86"/>
      <c r="J14" s="86"/>
      <c r="K14" s="86"/>
      <c r="L14" s="86"/>
      <c r="M14" s="86"/>
      <c r="N14" s="86"/>
      <c r="O14" s="86"/>
      <c r="P14" s="86"/>
      <c r="Q14" s="86"/>
      <c r="R14" s="86"/>
      <c r="S14" s="87"/>
      <c r="T14" s="7"/>
      <c r="U14" s="7"/>
    </row>
    <row r="15" spans="1:21" ht="15" customHeight="1" x14ac:dyDescent="0.25">
      <c r="A15" s="7"/>
      <c r="B15" s="7"/>
      <c r="C15" s="85"/>
      <c r="D15" s="86"/>
      <c r="E15" s="86"/>
      <c r="F15" s="86"/>
      <c r="G15" s="86"/>
      <c r="H15" s="86"/>
      <c r="I15" s="86"/>
      <c r="J15" s="86"/>
      <c r="K15" s="86"/>
      <c r="L15" s="86"/>
      <c r="M15" s="86"/>
      <c r="N15" s="86"/>
      <c r="O15" s="86"/>
      <c r="P15" s="86"/>
      <c r="Q15" s="86"/>
      <c r="R15" s="86"/>
      <c r="S15" s="87"/>
      <c r="T15" s="7"/>
      <c r="U15" s="7"/>
    </row>
    <row r="16" spans="1:21" ht="15" customHeight="1" x14ac:dyDescent="0.25">
      <c r="A16" s="7"/>
      <c r="B16" s="7"/>
      <c r="C16" s="85"/>
      <c r="D16" s="86"/>
      <c r="E16" s="86"/>
      <c r="F16" s="86"/>
      <c r="G16" s="86"/>
      <c r="H16" s="86"/>
      <c r="I16" s="86"/>
      <c r="J16" s="86"/>
      <c r="K16" s="86"/>
      <c r="L16" s="86"/>
      <c r="M16" s="86"/>
      <c r="N16" s="86"/>
      <c r="O16" s="86"/>
      <c r="P16" s="86"/>
      <c r="Q16" s="86"/>
      <c r="R16" s="86"/>
      <c r="S16" s="87"/>
      <c r="T16" s="7"/>
      <c r="U16" s="7"/>
    </row>
    <row r="17" spans="1:21" ht="15" customHeight="1" x14ac:dyDescent="0.25">
      <c r="A17" s="7"/>
      <c r="B17" s="7"/>
      <c r="C17" s="85"/>
      <c r="D17" s="86"/>
      <c r="E17" s="86"/>
      <c r="F17" s="86"/>
      <c r="G17" s="86"/>
      <c r="H17" s="86"/>
      <c r="I17" s="86"/>
      <c r="J17" s="86"/>
      <c r="K17" s="86"/>
      <c r="L17" s="86"/>
      <c r="M17" s="86"/>
      <c r="N17" s="86"/>
      <c r="O17" s="86"/>
      <c r="P17" s="86"/>
      <c r="Q17" s="86"/>
      <c r="R17" s="86"/>
      <c r="S17" s="87"/>
      <c r="T17" s="7"/>
      <c r="U17" s="7"/>
    </row>
    <row r="18" spans="1:21" ht="15" customHeight="1" x14ac:dyDescent="0.25">
      <c r="A18" s="7"/>
      <c r="B18" s="7"/>
      <c r="C18" s="85"/>
      <c r="D18" s="86"/>
      <c r="E18" s="86"/>
      <c r="F18" s="86"/>
      <c r="G18" s="86"/>
      <c r="H18" s="86"/>
      <c r="I18" s="86"/>
      <c r="J18" s="86"/>
      <c r="K18" s="86"/>
      <c r="L18" s="86"/>
      <c r="M18" s="86"/>
      <c r="N18" s="86"/>
      <c r="O18" s="86"/>
      <c r="P18" s="86"/>
      <c r="Q18" s="86"/>
      <c r="R18" s="86"/>
      <c r="S18" s="87"/>
      <c r="T18" s="7"/>
      <c r="U18" s="7"/>
    </row>
    <row r="19" spans="1:21" ht="15" customHeight="1" x14ac:dyDescent="0.25">
      <c r="A19" s="7"/>
      <c r="B19" s="7"/>
      <c r="C19" s="85"/>
      <c r="D19" s="86"/>
      <c r="E19" s="86"/>
      <c r="F19" s="86"/>
      <c r="G19" s="86"/>
      <c r="H19" s="86"/>
      <c r="I19" s="86"/>
      <c r="J19" s="86"/>
      <c r="K19" s="86"/>
      <c r="L19" s="86"/>
      <c r="M19" s="86"/>
      <c r="N19" s="86"/>
      <c r="O19" s="86"/>
      <c r="P19" s="86"/>
      <c r="Q19" s="86"/>
      <c r="R19" s="86"/>
      <c r="S19" s="87"/>
      <c r="T19" s="7"/>
      <c r="U19" s="7"/>
    </row>
    <row r="20" spans="1:21" ht="15" customHeight="1" x14ac:dyDescent="0.25">
      <c r="A20" s="7"/>
      <c r="B20" s="7"/>
      <c r="C20" s="85"/>
      <c r="D20" s="86"/>
      <c r="E20" s="86"/>
      <c r="F20" s="86"/>
      <c r="G20" s="86"/>
      <c r="H20" s="86"/>
      <c r="I20" s="86"/>
      <c r="J20" s="86"/>
      <c r="K20" s="86"/>
      <c r="L20" s="86"/>
      <c r="M20" s="86"/>
      <c r="N20" s="86"/>
      <c r="O20" s="86"/>
      <c r="P20" s="86"/>
      <c r="Q20" s="86"/>
      <c r="R20" s="86"/>
      <c r="S20" s="87"/>
      <c r="T20" s="7"/>
      <c r="U20" s="7"/>
    </row>
    <row r="21" spans="1:21" ht="15" customHeight="1" x14ac:dyDescent="0.25">
      <c r="A21" s="7"/>
      <c r="B21" s="7"/>
      <c r="C21" s="85"/>
      <c r="D21" s="86"/>
      <c r="E21" s="86"/>
      <c r="F21" s="86"/>
      <c r="G21" s="86"/>
      <c r="H21" s="86"/>
      <c r="I21" s="86"/>
      <c r="J21" s="86"/>
      <c r="K21" s="86"/>
      <c r="L21" s="86"/>
      <c r="M21" s="86"/>
      <c r="N21" s="86"/>
      <c r="O21" s="86"/>
      <c r="P21" s="86"/>
      <c r="Q21" s="86"/>
      <c r="R21" s="86"/>
      <c r="S21" s="87"/>
      <c r="T21" s="7"/>
      <c r="U21" s="7"/>
    </row>
    <row r="22" spans="1:21" ht="15" customHeight="1" x14ac:dyDescent="0.25">
      <c r="A22" s="7"/>
      <c r="B22" s="7"/>
      <c r="C22" s="85"/>
      <c r="D22" s="86"/>
      <c r="E22" s="86"/>
      <c r="F22" s="86"/>
      <c r="G22" s="86"/>
      <c r="H22" s="86"/>
      <c r="I22" s="86"/>
      <c r="J22" s="86"/>
      <c r="K22" s="86"/>
      <c r="L22" s="86"/>
      <c r="M22" s="86"/>
      <c r="N22" s="86"/>
      <c r="O22" s="86"/>
      <c r="P22" s="86"/>
      <c r="Q22" s="86"/>
      <c r="R22" s="86"/>
      <c r="S22" s="87"/>
      <c r="T22" s="7"/>
      <c r="U22" s="7"/>
    </row>
    <row r="23" spans="1:21" ht="15" customHeight="1" x14ac:dyDescent="0.25">
      <c r="A23" s="7"/>
      <c r="B23" s="7"/>
      <c r="C23" s="85"/>
      <c r="D23" s="86"/>
      <c r="E23" s="86"/>
      <c r="F23" s="86"/>
      <c r="G23" s="86"/>
      <c r="H23" s="86"/>
      <c r="I23" s="86"/>
      <c r="J23" s="86"/>
      <c r="K23" s="86"/>
      <c r="L23" s="86"/>
      <c r="M23" s="86"/>
      <c r="N23" s="86"/>
      <c r="O23" s="86"/>
      <c r="P23" s="86"/>
      <c r="Q23" s="86"/>
      <c r="R23" s="86"/>
      <c r="S23" s="87"/>
      <c r="T23" s="7"/>
      <c r="U23" s="7"/>
    </row>
    <row r="24" spans="1:21" ht="15" customHeight="1" x14ac:dyDescent="0.25">
      <c r="A24" s="7"/>
      <c r="B24" s="7"/>
      <c r="C24" s="85"/>
      <c r="D24" s="86"/>
      <c r="E24" s="86"/>
      <c r="F24" s="86"/>
      <c r="G24" s="86"/>
      <c r="H24" s="86"/>
      <c r="I24" s="86"/>
      <c r="J24" s="86"/>
      <c r="K24" s="86"/>
      <c r="L24" s="86"/>
      <c r="M24" s="86"/>
      <c r="N24" s="86"/>
      <c r="O24" s="86"/>
      <c r="P24" s="86"/>
      <c r="Q24" s="86"/>
      <c r="R24" s="86"/>
      <c r="S24" s="87"/>
      <c r="T24" s="7"/>
      <c r="U24" s="7"/>
    </row>
    <row r="25" spans="1:21" ht="15" customHeight="1" x14ac:dyDescent="0.25">
      <c r="A25" s="7"/>
      <c r="B25" s="7"/>
      <c r="C25" s="85"/>
      <c r="D25" s="86"/>
      <c r="E25" s="86"/>
      <c r="F25" s="86"/>
      <c r="G25" s="86"/>
      <c r="H25" s="86"/>
      <c r="I25" s="86"/>
      <c r="J25" s="86"/>
      <c r="K25" s="86"/>
      <c r="L25" s="86"/>
      <c r="M25" s="86"/>
      <c r="N25" s="86"/>
      <c r="O25" s="86"/>
      <c r="P25" s="86"/>
      <c r="Q25" s="86"/>
      <c r="R25" s="86"/>
      <c r="S25" s="87"/>
      <c r="T25" s="7"/>
      <c r="U25" s="7"/>
    </row>
    <row r="26" spans="1:21" ht="15" customHeight="1" x14ac:dyDescent="0.25">
      <c r="A26" s="7"/>
      <c r="B26" s="7"/>
      <c r="C26" s="85"/>
      <c r="D26" s="86"/>
      <c r="E26" s="86"/>
      <c r="F26" s="86"/>
      <c r="G26" s="86"/>
      <c r="H26" s="86"/>
      <c r="I26" s="86"/>
      <c r="J26" s="86"/>
      <c r="K26" s="86"/>
      <c r="L26" s="86"/>
      <c r="M26" s="86"/>
      <c r="N26" s="86"/>
      <c r="O26" s="86"/>
      <c r="P26" s="86"/>
      <c r="Q26" s="86"/>
      <c r="R26" s="86"/>
      <c r="S26" s="87"/>
      <c r="T26" s="7"/>
      <c r="U26" s="7"/>
    </row>
    <row r="27" spans="1:21" ht="15" customHeight="1" x14ac:dyDescent="0.25">
      <c r="A27" s="7"/>
      <c r="B27" s="7"/>
      <c r="C27" s="85"/>
      <c r="D27" s="86"/>
      <c r="E27" s="86"/>
      <c r="F27" s="86"/>
      <c r="G27" s="86"/>
      <c r="H27" s="86"/>
      <c r="I27" s="86"/>
      <c r="J27" s="86"/>
      <c r="K27" s="86"/>
      <c r="L27" s="86"/>
      <c r="M27" s="86"/>
      <c r="N27" s="86"/>
      <c r="O27" s="86"/>
      <c r="P27" s="86"/>
      <c r="Q27" s="86"/>
      <c r="R27" s="86"/>
      <c r="S27" s="87"/>
      <c r="T27" s="7"/>
      <c r="U27" s="7"/>
    </row>
    <row r="28" spans="1:21" ht="15" customHeight="1" x14ac:dyDescent="0.25">
      <c r="A28" s="7"/>
      <c r="B28" s="7"/>
      <c r="C28" s="85"/>
      <c r="D28" s="86"/>
      <c r="E28" s="86"/>
      <c r="F28" s="86"/>
      <c r="G28" s="86"/>
      <c r="H28" s="86"/>
      <c r="I28" s="86"/>
      <c r="J28" s="86"/>
      <c r="K28" s="86"/>
      <c r="L28" s="86"/>
      <c r="M28" s="86"/>
      <c r="N28" s="86"/>
      <c r="O28" s="86"/>
      <c r="P28" s="86"/>
      <c r="Q28" s="86"/>
      <c r="R28" s="86"/>
      <c r="S28" s="87"/>
      <c r="T28" s="7"/>
      <c r="U28" s="7"/>
    </row>
    <row r="29" spans="1:21" ht="15" customHeight="1" x14ac:dyDescent="0.25">
      <c r="A29" s="7"/>
      <c r="B29" s="7"/>
      <c r="C29" s="85"/>
      <c r="D29" s="86"/>
      <c r="E29" s="86"/>
      <c r="F29" s="86"/>
      <c r="G29" s="86"/>
      <c r="H29" s="86"/>
      <c r="I29" s="86"/>
      <c r="J29" s="86"/>
      <c r="K29" s="86"/>
      <c r="L29" s="86"/>
      <c r="M29" s="86"/>
      <c r="N29" s="86"/>
      <c r="O29" s="86"/>
      <c r="P29" s="86"/>
      <c r="Q29" s="86"/>
      <c r="R29" s="86"/>
      <c r="S29" s="87"/>
      <c r="T29" s="7"/>
      <c r="U29" s="7"/>
    </row>
    <row r="30" spans="1:21" ht="15" customHeight="1" x14ac:dyDescent="0.25">
      <c r="A30" s="7"/>
      <c r="B30" s="7"/>
      <c r="C30" s="85"/>
      <c r="D30" s="86"/>
      <c r="E30" s="86"/>
      <c r="F30" s="86"/>
      <c r="G30" s="86"/>
      <c r="H30" s="86"/>
      <c r="I30" s="86"/>
      <c r="J30" s="86"/>
      <c r="K30" s="86"/>
      <c r="L30" s="86"/>
      <c r="M30" s="86"/>
      <c r="N30" s="86"/>
      <c r="O30" s="86"/>
      <c r="P30" s="86"/>
      <c r="Q30" s="86"/>
      <c r="R30" s="86"/>
      <c r="S30" s="87"/>
      <c r="T30" s="7"/>
      <c r="U30" s="7"/>
    </row>
    <row r="31" spans="1:21" ht="15" customHeight="1" x14ac:dyDescent="0.25">
      <c r="A31" s="7"/>
      <c r="B31" s="7"/>
      <c r="C31" s="85"/>
      <c r="D31" s="86"/>
      <c r="E31" s="86"/>
      <c r="F31" s="86"/>
      <c r="G31" s="86"/>
      <c r="H31" s="86"/>
      <c r="I31" s="86"/>
      <c r="J31" s="86"/>
      <c r="K31" s="86"/>
      <c r="L31" s="86"/>
      <c r="M31" s="86"/>
      <c r="N31" s="86"/>
      <c r="O31" s="86"/>
      <c r="P31" s="86"/>
      <c r="Q31" s="86"/>
      <c r="R31" s="86"/>
      <c r="S31" s="87"/>
      <c r="T31" s="7"/>
      <c r="U31" s="7"/>
    </row>
    <row r="32" spans="1:21" ht="15" customHeight="1" x14ac:dyDescent="0.25">
      <c r="A32" s="7"/>
      <c r="B32" s="7"/>
      <c r="C32" s="85"/>
      <c r="D32" s="86"/>
      <c r="E32" s="86"/>
      <c r="F32" s="86"/>
      <c r="G32" s="86"/>
      <c r="H32" s="86"/>
      <c r="I32" s="86"/>
      <c r="J32" s="86"/>
      <c r="K32" s="86"/>
      <c r="L32" s="86"/>
      <c r="M32" s="86"/>
      <c r="N32" s="86"/>
      <c r="O32" s="86"/>
      <c r="P32" s="86"/>
      <c r="Q32" s="86"/>
      <c r="R32" s="86"/>
      <c r="S32" s="87"/>
      <c r="T32" s="7"/>
      <c r="U32" s="7"/>
    </row>
    <row r="33" spans="1:21" ht="15" customHeight="1" x14ac:dyDescent="0.25">
      <c r="A33" s="7"/>
      <c r="B33" s="7"/>
      <c r="C33" s="85"/>
      <c r="D33" s="86"/>
      <c r="E33" s="86"/>
      <c r="F33" s="86"/>
      <c r="G33" s="86"/>
      <c r="H33" s="86"/>
      <c r="I33" s="86"/>
      <c r="J33" s="86"/>
      <c r="K33" s="86"/>
      <c r="L33" s="86"/>
      <c r="M33" s="86"/>
      <c r="N33" s="86"/>
      <c r="O33" s="86"/>
      <c r="P33" s="86"/>
      <c r="Q33" s="86"/>
      <c r="R33" s="86"/>
      <c r="S33" s="87"/>
      <c r="T33" s="7"/>
      <c r="U33" s="7"/>
    </row>
    <row r="34" spans="1:21" ht="15" customHeight="1" x14ac:dyDescent="0.25">
      <c r="A34" s="7"/>
      <c r="B34" s="7"/>
      <c r="C34" s="85"/>
      <c r="D34" s="86"/>
      <c r="E34" s="86"/>
      <c r="F34" s="86"/>
      <c r="G34" s="86"/>
      <c r="H34" s="86"/>
      <c r="I34" s="86"/>
      <c r="J34" s="86"/>
      <c r="K34" s="86"/>
      <c r="L34" s="86"/>
      <c r="M34" s="86"/>
      <c r="N34" s="86"/>
      <c r="O34" s="86"/>
      <c r="P34" s="86"/>
      <c r="Q34" s="86"/>
      <c r="R34" s="86"/>
      <c r="S34" s="87"/>
      <c r="T34" s="7"/>
      <c r="U34" s="7"/>
    </row>
    <row r="35" spans="1:21" ht="15" customHeight="1" x14ac:dyDescent="0.25">
      <c r="A35" s="7"/>
      <c r="B35" s="7"/>
      <c r="C35" s="85"/>
      <c r="D35" s="86"/>
      <c r="E35" s="86"/>
      <c r="F35" s="86"/>
      <c r="G35" s="86"/>
      <c r="H35" s="86"/>
      <c r="I35" s="86"/>
      <c r="J35" s="86"/>
      <c r="K35" s="86"/>
      <c r="L35" s="86"/>
      <c r="M35" s="86"/>
      <c r="N35" s="86"/>
      <c r="O35" s="86"/>
      <c r="P35" s="86"/>
      <c r="Q35" s="86"/>
      <c r="R35" s="86"/>
      <c r="S35" s="87"/>
      <c r="T35" s="7"/>
      <c r="U35" s="7"/>
    </row>
    <row r="36" spans="1:21" ht="15" customHeight="1" x14ac:dyDescent="0.25">
      <c r="A36" s="7"/>
      <c r="B36" s="7"/>
      <c r="C36" s="85"/>
      <c r="D36" s="86"/>
      <c r="E36" s="86"/>
      <c r="F36" s="86"/>
      <c r="G36" s="86"/>
      <c r="H36" s="86"/>
      <c r="I36" s="86"/>
      <c r="J36" s="86"/>
      <c r="K36" s="86"/>
      <c r="L36" s="86"/>
      <c r="M36" s="86"/>
      <c r="N36" s="86"/>
      <c r="O36" s="86"/>
      <c r="P36" s="86"/>
      <c r="Q36" s="86"/>
      <c r="R36" s="86"/>
      <c r="S36" s="87"/>
      <c r="T36" s="7"/>
      <c r="U36" s="7"/>
    </row>
    <row r="37" spans="1:21" ht="15" customHeight="1" x14ac:dyDescent="0.25">
      <c r="A37" s="7"/>
      <c r="B37" s="7"/>
      <c r="C37" s="85"/>
      <c r="D37" s="86"/>
      <c r="E37" s="86"/>
      <c r="F37" s="86"/>
      <c r="G37" s="86"/>
      <c r="H37" s="86"/>
      <c r="I37" s="86"/>
      <c r="J37" s="86"/>
      <c r="K37" s="86"/>
      <c r="L37" s="86"/>
      <c r="M37" s="86"/>
      <c r="N37" s="86"/>
      <c r="O37" s="86"/>
      <c r="P37" s="86"/>
      <c r="Q37" s="86"/>
      <c r="R37" s="86"/>
      <c r="S37" s="87"/>
      <c r="T37" s="7"/>
      <c r="U37" s="7"/>
    </row>
    <row r="38" spans="1:21" ht="15" customHeight="1" x14ac:dyDescent="0.25">
      <c r="A38" s="7"/>
      <c r="B38" s="7"/>
      <c r="C38" s="88"/>
      <c r="D38" s="89"/>
      <c r="E38" s="89"/>
      <c r="F38" s="89"/>
      <c r="G38" s="89"/>
      <c r="H38" s="89"/>
      <c r="I38" s="89"/>
      <c r="J38" s="89"/>
      <c r="K38" s="89"/>
      <c r="L38" s="89"/>
      <c r="M38" s="89"/>
      <c r="N38" s="89"/>
      <c r="O38" s="89"/>
      <c r="P38" s="89"/>
      <c r="Q38" s="89"/>
      <c r="R38" s="89"/>
      <c r="S38" s="9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thak2o5d/PVsBgQyjfSpY81VYUsh1whQolS3myLozcPywcfENphm6zAdizFtuwdXc1scfcHCLeHu0R2kJ+uWIA==" saltValue="yNN8dNNn0hLVH9hcS4RNb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60</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78.75" x14ac:dyDescent="0.25">
      <c r="A14" s="25"/>
      <c r="B14" s="25"/>
      <c r="C14" s="25"/>
      <c r="D14" s="25"/>
      <c r="E14" s="26">
        <v>1</v>
      </c>
      <c r="F14" s="23" t="s">
        <v>100</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146.25" x14ac:dyDescent="0.25">
      <c r="A15" s="25"/>
      <c r="B15" s="25"/>
      <c r="C15" s="25"/>
      <c r="D15" s="25"/>
      <c r="E15" s="30">
        <v>2</v>
      </c>
      <c r="F15" s="24" t="s">
        <v>101</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56.25" x14ac:dyDescent="0.25">
      <c r="A16" s="25"/>
      <c r="B16" s="25"/>
      <c r="C16" s="25"/>
      <c r="D16" s="25"/>
      <c r="E16" s="26">
        <v>3</v>
      </c>
      <c r="F16" s="23" t="s">
        <v>102</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67.5" x14ac:dyDescent="0.25">
      <c r="A17" s="25"/>
      <c r="B17" s="25"/>
      <c r="C17" s="25"/>
      <c r="D17" s="25"/>
      <c r="E17" s="30">
        <v>4</v>
      </c>
      <c r="F17" s="24" t="s">
        <v>103</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pnWx4/ctbYyCosiYJWA/czT7DHD3f8LCmmVPIFwoD5Ac//WCD0/462oX8xtdmGQDoWNtD9JrpQAqzhKzRttdw==" saltValue="nEQd0mI2lYM6pVnHbJ/B8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9" priority="9" operator="equal">
      <formula>$Z$15</formula>
    </cfRule>
    <cfRule type="cellIs" dxfId="68" priority="10" operator="equal">
      <formula>$Z$14</formula>
    </cfRule>
  </conditionalFormatting>
  <conditionalFormatting sqref="H52:J73 L52:O73">
    <cfRule type="cellIs" dxfId="67" priority="7" operator="equal">
      <formula>$Z$15</formula>
    </cfRule>
    <cfRule type="cellIs" dxfId="66" priority="8"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61</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91.25" x14ac:dyDescent="0.25">
      <c r="A14" s="25"/>
      <c r="B14" s="25"/>
      <c r="C14" s="25"/>
      <c r="D14" s="25"/>
      <c r="E14" s="26">
        <v>1</v>
      </c>
      <c r="F14" s="23" t="s">
        <v>106</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202.5" x14ac:dyDescent="0.25">
      <c r="A15" s="25"/>
      <c r="B15" s="25"/>
      <c r="C15" s="25"/>
      <c r="D15" s="25"/>
      <c r="E15" s="30">
        <v>2</v>
      </c>
      <c r="F15" s="24" t="s">
        <v>107</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67.5" x14ac:dyDescent="0.25">
      <c r="A16" s="25"/>
      <c r="B16" s="25"/>
      <c r="C16" s="25"/>
      <c r="D16" s="25"/>
      <c r="E16" s="26">
        <v>3</v>
      </c>
      <c r="F16" s="23" t="s">
        <v>108</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78.75" x14ac:dyDescent="0.25">
      <c r="A17" s="25"/>
      <c r="B17" s="25"/>
      <c r="C17" s="25"/>
      <c r="D17" s="25"/>
      <c r="E17" s="30">
        <v>4</v>
      </c>
      <c r="F17" s="24" t="s">
        <v>109</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onYD2ENQmyoeVm7yiOBgYfkC7WHGdq7Bl5agRcgfOYXLQyyKC+riSwdo4PxTJf61QDCeQNI3mMxVE89qPmIzw==" saltValue="09Gw8Id+s77/DQStfWYJ0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62</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26.25" x14ac:dyDescent="0.25">
      <c r="A14" s="25"/>
      <c r="B14" s="25"/>
      <c r="C14" s="25"/>
      <c r="D14" s="25"/>
      <c r="E14" s="26">
        <v>1</v>
      </c>
      <c r="F14" s="23" t="s">
        <v>104</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303.75" x14ac:dyDescent="0.25">
      <c r="A15" s="25"/>
      <c r="B15" s="25"/>
      <c r="C15" s="25"/>
      <c r="D15" s="25"/>
      <c r="E15" s="30">
        <v>2</v>
      </c>
      <c r="F15" s="24" t="s">
        <v>105</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x14ac:dyDescent="0.25">
      <c r="A17" s="25"/>
      <c r="B17" s="25"/>
      <c r="C17" s="25"/>
      <c r="D17" s="25"/>
      <c r="E17" s="30">
        <v>4</v>
      </c>
      <c r="F17" s="24"/>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0I5DcOm9yFowpKEjTouB68rHPr6TRNKbJX3PjJm67gKw9W1e20S8fPavhMLWN2v4LB8Cl8Lv9ax4PQvA7qBdZg==" saltValue="4ZuDWWN2K+yhcGwHgTh+3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63</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47.5" x14ac:dyDescent="0.25">
      <c r="A14" s="25"/>
      <c r="B14" s="25"/>
      <c r="C14" s="25"/>
      <c r="D14" s="25"/>
      <c r="E14" s="26">
        <v>1</v>
      </c>
      <c r="F14" s="23" t="s">
        <v>120</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67.5" x14ac:dyDescent="0.25">
      <c r="A15" s="25"/>
      <c r="B15" s="25"/>
      <c r="C15" s="25"/>
      <c r="D15" s="25"/>
      <c r="E15" s="30">
        <v>2</v>
      </c>
      <c r="F15" s="24" t="s">
        <v>121</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67.5" x14ac:dyDescent="0.25">
      <c r="A16" s="25"/>
      <c r="B16" s="25"/>
      <c r="C16" s="25"/>
      <c r="D16" s="25"/>
      <c r="E16" s="26">
        <v>3</v>
      </c>
      <c r="F16" s="23" t="s">
        <v>122</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157.5" x14ac:dyDescent="0.25">
      <c r="A17" s="25"/>
      <c r="B17" s="25"/>
      <c r="C17" s="25"/>
      <c r="D17" s="25"/>
      <c r="E17" s="30">
        <v>4</v>
      </c>
      <c r="F17" s="24" t="s">
        <v>123</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pDvy1DuOaRl6VPtKSSles/k8Iq67we4H+CCcORHNV/UvR6ZckzR6lgx542qmzI/snv8DKTwlLq7Li5rC/J9g==" saltValue="/xtnoWzTkXHlC7kWt5Sw/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64</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124</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56.25" x14ac:dyDescent="0.25">
      <c r="A15" s="25"/>
      <c r="B15" s="25"/>
      <c r="C15" s="25"/>
      <c r="D15" s="25"/>
      <c r="E15" s="30">
        <v>2</v>
      </c>
      <c r="F15" s="24" t="s">
        <v>125</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67.5" x14ac:dyDescent="0.25">
      <c r="A16" s="25"/>
      <c r="B16" s="25"/>
      <c r="C16" s="25"/>
      <c r="D16" s="25"/>
      <c r="E16" s="26">
        <v>3</v>
      </c>
      <c r="F16" s="23" t="s">
        <v>126</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337.5" x14ac:dyDescent="0.25">
      <c r="A17" s="25"/>
      <c r="B17" s="25"/>
      <c r="C17" s="25"/>
      <c r="D17" s="25"/>
      <c r="E17" s="30">
        <v>4</v>
      </c>
      <c r="F17" s="24" t="s">
        <v>127</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56.25" x14ac:dyDescent="0.25">
      <c r="A18" s="25"/>
      <c r="B18" s="25"/>
      <c r="C18" s="25"/>
      <c r="D18" s="25"/>
      <c r="E18" s="26">
        <v>5</v>
      </c>
      <c r="F18" s="23" t="s">
        <v>128</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ht="78.75" x14ac:dyDescent="0.25">
      <c r="A19" s="25"/>
      <c r="B19" s="25"/>
      <c r="C19" s="25"/>
      <c r="D19" s="25"/>
      <c r="E19" s="30">
        <v>6</v>
      </c>
      <c r="F19" s="24" t="s">
        <v>129</v>
      </c>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ht="168.75" x14ac:dyDescent="0.25">
      <c r="A20" s="25"/>
      <c r="B20" s="25"/>
      <c r="C20" s="25"/>
      <c r="D20" s="25"/>
      <c r="E20" s="26">
        <v>7</v>
      </c>
      <c r="F20" s="23" t="s">
        <v>130</v>
      </c>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ht="56.25" x14ac:dyDescent="0.25">
      <c r="A21" s="25"/>
      <c r="B21" s="25"/>
      <c r="C21" s="25"/>
      <c r="D21" s="25"/>
      <c r="E21" s="30">
        <v>8</v>
      </c>
      <c r="F21" s="24" t="s">
        <v>131</v>
      </c>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ht="123.75" x14ac:dyDescent="0.25">
      <c r="A22" s="25"/>
      <c r="B22" s="25"/>
      <c r="C22" s="25"/>
      <c r="D22" s="25"/>
      <c r="E22" s="26">
        <v>9</v>
      </c>
      <c r="F22" s="23" t="s">
        <v>132</v>
      </c>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ht="112.5" x14ac:dyDescent="0.25">
      <c r="A23" s="25"/>
      <c r="B23" s="25"/>
      <c r="C23" s="25"/>
      <c r="D23" s="25"/>
      <c r="E23" s="30">
        <v>10</v>
      </c>
      <c r="F23" s="24" t="s">
        <v>133</v>
      </c>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Ic/iOmEirCkztu3BuZI2IllMnvOpis5i69shy2Y8RDfu5S1Aw+4GkBVm6yYDb7W5+8/LONTZ1UbgB0kmyrtyA==" saltValue="fzB0tO+yEieTiRYR/4Z39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5"/>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65</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134</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x14ac:dyDescent="0.25">
      <c r="A15" s="25"/>
      <c r="B15" s="25"/>
      <c r="C15" s="25"/>
      <c r="D15" s="25"/>
      <c r="E15" s="30">
        <v>2</v>
      </c>
      <c r="F15" s="24" t="s">
        <v>135</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409.5" x14ac:dyDescent="0.25">
      <c r="A16" s="25"/>
      <c r="B16" s="25"/>
      <c r="C16" s="25"/>
      <c r="D16" s="25"/>
      <c r="E16" s="26">
        <v>3</v>
      </c>
      <c r="F16" s="23" t="s">
        <v>136</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360" x14ac:dyDescent="0.25">
      <c r="A17" s="25"/>
      <c r="B17" s="25"/>
      <c r="C17" s="25"/>
      <c r="D17" s="25"/>
      <c r="E17" s="30">
        <v>4</v>
      </c>
      <c r="F17" s="24" t="s">
        <v>137</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146.25" x14ac:dyDescent="0.25">
      <c r="A18" s="25"/>
      <c r="B18" s="25"/>
      <c r="C18" s="25"/>
      <c r="D18" s="25"/>
      <c r="E18" s="26">
        <v>5</v>
      </c>
      <c r="F18" s="23" t="s">
        <v>138</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ht="78.75" x14ac:dyDescent="0.25">
      <c r="A19" s="25"/>
      <c r="B19" s="25"/>
      <c r="C19" s="25"/>
      <c r="D19" s="25"/>
      <c r="E19" s="30">
        <v>6</v>
      </c>
      <c r="F19" s="24" t="s">
        <v>139</v>
      </c>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ht="303.75" x14ac:dyDescent="0.25">
      <c r="A20" s="25"/>
      <c r="B20" s="25"/>
      <c r="C20" s="25"/>
      <c r="D20" s="25"/>
      <c r="E20" s="26">
        <v>7</v>
      </c>
      <c r="F20" s="23" t="s">
        <v>140</v>
      </c>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QRS2SvXT1LJ4LRCJQTxCSzG/nysCDscsTgV3ERnl65dDRWy4Ez3nuzHdy7uOa0sPrYqVsLxJdkIa9Qlw7HM/A==" saltValue="GU4QgvWukMPyHKRZ+8GvT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F00-000000000000}">
      <formula1>0</formula1>
      <formula2>1000</formula2>
    </dataValidation>
    <dataValidation type="list" allowBlank="1" showInputMessage="1" showErrorMessage="1" sqref="L14:O73" xr:uid="{00000000-0002-0000-0F00-000001000000}">
      <formula1>$Z$14</formula1>
    </dataValidation>
    <dataValidation type="list" allowBlank="1" showInputMessage="1" showErrorMessage="1" sqref="H14:J73" xr:uid="{00000000-0002-0000-0F00-000002000000}">
      <formula1>$Z$14:$Z$15</formula1>
    </dataValidation>
  </dataValidation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6"/>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66</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36.25" x14ac:dyDescent="0.25">
      <c r="A14" s="25"/>
      <c r="B14" s="25"/>
      <c r="C14" s="25"/>
      <c r="D14" s="25"/>
      <c r="E14" s="26">
        <v>1</v>
      </c>
      <c r="F14" s="23" t="s">
        <v>86</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213.75" x14ac:dyDescent="0.25">
      <c r="A15" s="25"/>
      <c r="B15" s="25"/>
      <c r="C15" s="25"/>
      <c r="D15" s="25"/>
      <c r="E15" s="30">
        <v>2</v>
      </c>
      <c r="F15" s="24" t="s">
        <v>87</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146.25" x14ac:dyDescent="0.25">
      <c r="A16" s="25"/>
      <c r="B16" s="25"/>
      <c r="C16" s="25"/>
      <c r="D16" s="25"/>
      <c r="E16" s="26">
        <v>3</v>
      </c>
      <c r="F16" s="23" t="s">
        <v>88</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225" x14ac:dyDescent="0.25">
      <c r="A17" s="25"/>
      <c r="B17" s="25"/>
      <c r="C17" s="25"/>
      <c r="D17" s="25"/>
      <c r="E17" s="30">
        <v>4</v>
      </c>
      <c r="F17" s="24" t="s">
        <v>89</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r9ZnfCCevS66uLGRgAyY5XyLK8J3yYMD4QFXGkgWiwQTlWPuV4o5KQi2qcw1wqtJrzu9zEeg7v3RvF/3p9gCbw==" saltValue="1Z0pRlXbpsIqNTeLDvRVB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1000-000000000000}">
      <formula1>0</formula1>
      <formula2>1000</formula2>
    </dataValidation>
    <dataValidation type="list" allowBlank="1" showInputMessage="1" showErrorMessage="1" sqref="L14:O73" xr:uid="{00000000-0002-0000-1000-000001000000}">
      <formula1>$Z$14</formula1>
    </dataValidation>
    <dataValidation type="list" allowBlank="1" showInputMessage="1" showErrorMessage="1" sqref="H14:J73" xr:uid="{00000000-0002-0000-1000-000002000000}">
      <formula1>$Z$14:$Z$15</formula1>
    </dataValidation>
  </dataValidations>
  <pageMargins left="0.511811024" right="0.511811024" top="0.78740157499999996" bottom="0.78740157499999996" header="0.31496062000000002" footer="0.3149606200000000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7"/>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67</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5" customHeight="1" x14ac:dyDescent="0.25">
      <c r="A14" s="25"/>
      <c r="B14" s="25"/>
      <c r="C14" s="25"/>
      <c r="D14" s="25"/>
      <c r="E14" s="26">
        <v>1</v>
      </c>
      <c r="F14" s="23" t="s">
        <v>95</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15" customHeight="1" x14ac:dyDescent="0.25">
      <c r="A15" s="25"/>
      <c r="B15" s="25"/>
      <c r="C15" s="25"/>
      <c r="D15" s="25"/>
      <c r="E15" s="30">
        <v>2</v>
      </c>
      <c r="F15" s="24" t="s">
        <v>96</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326.25" x14ac:dyDescent="0.25">
      <c r="A16" s="25"/>
      <c r="B16" s="25"/>
      <c r="C16" s="25"/>
      <c r="D16" s="25"/>
      <c r="E16" s="26">
        <v>3</v>
      </c>
      <c r="F16" s="23" t="s">
        <v>97</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x14ac:dyDescent="0.25">
      <c r="A17" s="25"/>
      <c r="B17" s="25"/>
      <c r="C17" s="25"/>
      <c r="D17" s="25"/>
      <c r="E17" s="30">
        <v>4</v>
      </c>
      <c r="F17" s="24"/>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1K3iSuClSOvvILmjFpD1SAZt8LTZtZXEg89ns7/Jolf2sdAnmQuutp/4443HEDizQVTrQa+tt09n3N8xo3xA==" saltValue="vgaS+HW3UgWxfuXS5V483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1100-000000000000}">
      <formula1>0</formula1>
      <formula2>1000</formula2>
    </dataValidation>
    <dataValidation type="list" allowBlank="1" showInputMessage="1" showErrorMessage="1" sqref="L14:O73" xr:uid="{00000000-0002-0000-1100-000001000000}">
      <formula1>$Z$14</formula1>
    </dataValidation>
    <dataValidation type="list" allowBlank="1" showInputMessage="1" showErrorMessage="1" sqref="H14:J73" xr:uid="{00000000-0002-0000-1100-000002000000}">
      <formula1>$Z$14:$Z$15</formula1>
    </dataValidation>
  </dataValidations>
  <pageMargins left="0.511811024" right="0.511811024" top="0.78740157499999996" bottom="0.78740157499999996" header="0.31496062000000002" footer="0.3149606200000000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8"/>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68</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98</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409.5" x14ac:dyDescent="0.25">
      <c r="A15" s="25"/>
      <c r="B15" s="25"/>
      <c r="C15" s="25"/>
      <c r="D15" s="25"/>
      <c r="E15" s="30">
        <v>2</v>
      </c>
      <c r="F15" s="24" t="s">
        <v>99</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x14ac:dyDescent="0.25">
      <c r="A17" s="25"/>
      <c r="B17" s="25"/>
      <c r="C17" s="25"/>
      <c r="D17" s="25"/>
      <c r="E17" s="30">
        <v>4</v>
      </c>
      <c r="F17" s="24"/>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osDJa+YRDL7LDGeir3EqPXJkyVh3aBUW2I2I4GPDJ+d66oSExlyPz0+/m+DkkVb08W508ua0S8W5xiAeJfwcQ==" saltValue="wSLWW8fIoAJLIvtnrP9si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6" operator="equal">
      <formula>$Z$15</formula>
    </cfRule>
    <cfRule type="cellIs" dxfId="12" priority="7" operator="equal">
      <formula>$Z$14</formula>
    </cfRule>
  </conditionalFormatting>
  <conditionalFormatting sqref="H52:J73 L52:O7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1200-000000000000}">
      <formula1>0</formula1>
      <formula2>1000</formula2>
    </dataValidation>
    <dataValidation type="list" allowBlank="1" showInputMessage="1" showErrorMessage="1" sqref="L14:O73" xr:uid="{00000000-0002-0000-1200-000001000000}">
      <formula1>$Z$14</formula1>
    </dataValidation>
    <dataValidation type="list" allowBlank="1" showInputMessage="1" showErrorMessage="1" sqref="H14:J73" xr:uid="{00000000-0002-0000-1200-000002000000}">
      <formula1>$Z$14:$Z$15</formula1>
    </dataValidation>
  </dataValidations>
  <pageMargins left="0.511811024" right="0.511811024" top="0.78740157499999996" bottom="0.78740157499999996" header="0.31496062000000002" footer="0.3149606200000000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1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69</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110</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45" x14ac:dyDescent="0.25">
      <c r="A15" s="25"/>
      <c r="B15" s="25"/>
      <c r="C15" s="25"/>
      <c r="D15" s="25"/>
      <c r="E15" s="30">
        <v>2</v>
      </c>
      <c r="F15" s="24" t="s">
        <v>111</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67.5" x14ac:dyDescent="0.25">
      <c r="A16" s="25"/>
      <c r="B16" s="25"/>
      <c r="C16" s="25"/>
      <c r="D16" s="25"/>
      <c r="E16" s="26">
        <v>3</v>
      </c>
      <c r="F16" s="23" t="s">
        <v>112</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315" x14ac:dyDescent="0.25">
      <c r="A17" s="25"/>
      <c r="B17" s="25"/>
      <c r="C17" s="25"/>
      <c r="D17" s="25"/>
      <c r="E17" s="30">
        <v>4</v>
      </c>
      <c r="F17" s="24" t="s">
        <v>113</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33.75" x14ac:dyDescent="0.25">
      <c r="A18" s="25"/>
      <c r="B18" s="25"/>
      <c r="C18" s="25"/>
      <c r="D18" s="25"/>
      <c r="E18" s="26">
        <v>5</v>
      </c>
      <c r="F18" s="23" t="s">
        <v>114</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ht="225" x14ac:dyDescent="0.25">
      <c r="A19" s="25"/>
      <c r="B19" s="25"/>
      <c r="C19" s="25"/>
      <c r="D19" s="25"/>
      <c r="E19" s="30">
        <v>6</v>
      </c>
      <c r="F19" s="24" t="s">
        <v>115</v>
      </c>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ht="45" x14ac:dyDescent="0.25">
      <c r="A20" s="25"/>
      <c r="B20" s="25"/>
      <c r="C20" s="25"/>
      <c r="D20" s="25"/>
      <c r="E20" s="26">
        <v>7</v>
      </c>
      <c r="F20" s="23" t="s">
        <v>116</v>
      </c>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ht="33.75" x14ac:dyDescent="0.25">
      <c r="A21" s="25"/>
      <c r="B21" s="25"/>
      <c r="C21" s="25"/>
      <c r="D21" s="25"/>
      <c r="E21" s="30">
        <v>8</v>
      </c>
      <c r="F21" s="24" t="s">
        <v>117</v>
      </c>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ht="22.5" x14ac:dyDescent="0.25">
      <c r="A22" s="25"/>
      <c r="B22" s="25"/>
      <c r="C22" s="25"/>
      <c r="D22" s="25"/>
      <c r="E22" s="26">
        <v>9</v>
      </c>
      <c r="F22" s="23" t="s">
        <v>118</v>
      </c>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ht="33.75" x14ac:dyDescent="0.25">
      <c r="A23" s="25"/>
      <c r="B23" s="25"/>
      <c r="C23" s="25"/>
      <c r="D23" s="25"/>
      <c r="E23" s="30">
        <v>10</v>
      </c>
      <c r="F23" s="24" t="s">
        <v>119</v>
      </c>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0Zb2j8ZH73OJig460WvXlMlCdmeEqoxS/UDOy6bSW87LVRGNjPs07MCm6Ws5gjhtEOwautyoDHWjDeSozT5Vg==" saltValue="8Jt+rQ7qHvZ0HH9QraUF4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6" operator="equal">
      <formula>$Z$15</formula>
    </cfRule>
    <cfRule type="cellIs" dxfId="5" priority="7" operator="equal">
      <formula>$Z$14</formula>
    </cfRule>
  </conditionalFormatting>
  <conditionalFormatting sqref="H52:J73 L52:O73">
    <cfRule type="cellIs" dxfId="4" priority="4" operator="equal">
      <formula>$Z$15</formula>
    </cfRule>
    <cfRule type="cellIs" dxfId="3" priority="5"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1300-000000000000}">
      <formula1>0</formula1>
      <formula2>1000</formula2>
    </dataValidation>
    <dataValidation type="list" allowBlank="1" showInputMessage="1" showErrorMessage="1" sqref="L14:O73" xr:uid="{00000000-0002-0000-1300-000001000000}">
      <formula1>$Z$14</formula1>
    </dataValidation>
    <dataValidation type="list" allowBlank="1" showInputMessage="1" showErrorMessage="1" sqref="H14:J73" xr:uid="{00000000-0002-0000-13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94" t="s">
        <v>30</v>
      </c>
      <c r="C8" s="94"/>
      <c r="D8" s="94"/>
      <c r="G8" s="35" t="s">
        <v>32</v>
      </c>
      <c r="H8" s="92" t="s">
        <v>48</v>
      </c>
      <c r="I8" s="92"/>
      <c r="J8" s="92"/>
      <c r="K8" s="92"/>
      <c r="L8" s="92"/>
      <c r="M8" s="92"/>
      <c r="N8" s="92"/>
      <c r="O8" s="92"/>
      <c r="P8" s="92"/>
      <c r="S8" s="96" t="s">
        <v>12</v>
      </c>
      <c r="T8" s="96"/>
      <c r="U8" s="96"/>
    </row>
    <row r="9" spans="1:23" ht="15" customHeight="1" x14ac:dyDescent="0.25">
      <c r="B9" s="94"/>
      <c r="C9" s="94"/>
      <c r="D9" s="94"/>
      <c r="G9" s="35" t="s">
        <v>24</v>
      </c>
      <c r="H9" s="109">
        <v>44816</v>
      </c>
      <c r="I9" s="92"/>
      <c r="J9" s="92"/>
      <c r="K9" s="92"/>
      <c r="L9" s="92"/>
      <c r="M9" s="92"/>
      <c r="N9" s="92"/>
      <c r="O9" s="92"/>
      <c r="P9" s="92"/>
      <c r="S9" s="95"/>
      <c r="T9" s="95"/>
      <c r="U9" s="95"/>
    </row>
    <row r="10" spans="1:23" ht="15" customHeight="1" x14ac:dyDescent="0.25">
      <c r="B10" s="94"/>
      <c r="C10" s="94"/>
      <c r="D10" s="94"/>
      <c r="G10" s="35" t="s">
        <v>3</v>
      </c>
      <c r="H10" s="92" t="s">
        <v>49</v>
      </c>
      <c r="I10" s="92"/>
      <c r="J10" s="92"/>
      <c r="K10" s="92"/>
      <c r="L10" s="92"/>
      <c r="M10" s="92"/>
      <c r="N10" s="92"/>
      <c r="O10" s="92"/>
      <c r="P10" s="92"/>
      <c r="S10" s="95"/>
      <c r="T10" s="95"/>
      <c r="U10" s="95"/>
    </row>
    <row r="11" spans="1:23" ht="15" customHeight="1" x14ac:dyDescent="0.25">
      <c r="B11" s="94"/>
      <c r="C11" s="94"/>
      <c r="D11" s="94"/>
      <c r="G11" s="35" t="s">
        <v>44</v>
      </c>
      <c r="H11" s="99" t="s">
        <v>50</v>
      </c>
      <c r="I11" s="99"/>
      <c r="J11" s="99"/>
      <c r="K11" s="99"/>
      <c r="L11" s="99"/>
      <c r="M11" s="99"/>
      <c r="N11" s="99"/>
      <c r="O11" s="99"/>
      <c r="P11" s="99"/>
      <c r="S11" s="95"/>
      <c r="T11" s="95"/>
      <c r="U11" s="95"/>
    </row>
    <row r="12" spans="1:23" ht="15" customHeight="1" x14ac:dyDescent="0.25">
      <c r="B12" s="94"/>
      <c r="C12" s="94"/>
      <c r="D12" s="94"/>
      <c r="G12" s="36"/>
      <c r="H12" s="36"/>
      <c r="I12" s="36"/>
      <c r="J12" s="36"/>
      <c r="K12" s="36"/>
      <c r="L12" s="36"/>
      <c r="M12" s="36"/>
      <c r="N12" s="36"/>
      <c r="O12" s="36"/>
      <c r="P12" s="36"/>
      <c r="S12" s="95"/>
      <c r="T12" s="95"/>
      <c r="U12" s="95"/>
    </row>
    <row r="13" spans="1:23" ht="15" customHeight="1" x14ac:dyDescent="0.25">
      <c r="B13" s="94"/>
      <c r="C13" s="94"/>
      <c r="D13" s="94"/>
      <c r="G13" s="35" t="s">
        <v>5</v>
      </c>
      <c r="H13" s="92" t="s">
        <v>52</v>
      </c>
      <c r="I13" s="92"/>
      <c r="J13" s="92"/>
      <c r="K13" s="92"/>
      <c r="L13" s="92"/>
      <c r="M13" s="92"/>
      <c r="N13" s="92"/>
      <c r="O13" s="92"/>
      <c r="P13" s="92"/>
      <c r="S13" s="95"/>
      <c r="T13" s="95"/>
      <c r="U13" s="95"/>
    </row>
    <row r="14" spans="1:23" ht="15" customHeight="1" x14ac:dyDescent="0.25">
      <c r="B14" s="94"/>
      <c r="C14" s="94"/>
      <c r="D14" s="94"/>
      <c r="G14" s="35" t="s">
        <v>6</v>
      </c>
      <c r="H14" s="92"/>
      <c r="I14" s="92"/>
      <c r="J14" s="92"/>
      <c r="K14" s="92"/>
      <c r="L14" s="92"/>
      <c r="M14" s="92"/>
      <c r="N14" s="92"/>
      <c r="O14" s="92"/>
      <c r="P14" s="92"/>
      <c r="S14" s="95"/>
      <c r="T14" s="95"/>
      <c r="U14" s="95"/>
    </row>
    <row r="15" spans="1:23" ht="15" customHeight="1" x14ac:dyDescent="0.25">
      <c r="B15" s="94"/>
      <c r="C15" s="94"/>
      <c r="D15" s="94"/>
      <c r="G15" s="35" t="s">
        <v>7</v>
      </c>
      <c r="H15" s="92"/>
      <c r="I15" s="92"/>
      <c r="J15" s="92"/>
      <c r="K15" s="92"/>
      <c r="L15" s="92"/>
      <c r="M15" s="92"/>
      <c r="N15" s="92"/>
      <c r="O15" s="92"/>
      <c r="P15" s="92"/>
      <c r="S15" s="95"/>
      <c r="T15" s="95"/>
      <c r="U15" s="95"/>
    </row>
    <row r="16" spans="1:23" ht="15" customHeight="1" x14ac:dyDescent="0.25">
      <c r="B16" s="94"/>
      <c r="C16" s="94"/>
      <c r="D16" s="94"/>
      <c r="G16" s="35" t="s">
        <v>8</v>
      </c>
      <c r="H16" s="92" t="s">
        <v>53</v>
      </c>
      <c r="I16" s="92"/>
      <c r="J16" s="92"/>
      <c r="K16" s="92"/>
      <c r="L16" s="92"/>
      <c r="M16" s="92"/>
      <c r="N16" s="92"/>
      <c r="O16" s="92"/>
      <c r="P16" s="92"/>
      <c r="S16" s="95"/>
      <c r="T16" s="95"/>
      <c r="U16" s="95"/>
    </row>
    <row r="17" spans="2:23" ht="15" customHeight="1" x14ac:dyDescent="0.25">
      <c r="B17" s="94"/>
      <c r="C17" s="94"/>
      <c r="D17" s="94"/>
      <c r="G17" s="35" t="s">
        <v>9</v>
      </c>
      <c r="H17" s="93">
        <v>21029.09</v>
      </c>
      <c r="I17" s="92"/>
      <c r="J17" s="92"/>
      <c r="K17" s="92"/>
      <c r="L17" s="92"/>
      <c r="M17" s="92"/>
      <c r="N17" s="92"/>
      <c r="O17" s="92"/>
      <c r="P17" s="92"/>
      <c r="S17" s="95"/>
      <c r="T17" s="95"/>
      <c r="U17" s="95"/>
    </row>
    <row r="18" spans="2:23" ht="15" customHeight="1" x14ac:dyDescent="0.25">
      <c r="B18" s="94"/>
      <c r="C18" s="94"/>
      <c r="D18" s="94"/>
      <c r="G18" s="35" t="s">
        <v>10</v>
      </c>
      <c r="H18" s="92">
        <v>230</v>
      </c>
      <c r="I18" s="92"/>
      <c r="J18" s="92"/>
      <c r="K18" s="92"/>
      <c r="L18" s="92"/>
      <c r="M18" s="92"/>
      <c r="N18" s="92"/>
      <c r="O18" s="92"/>
      <c r="P18" s="92"/>
      <c r="S18" s="95"/>
      <c r="T18" s="95"/>
      <c r="U18" s="95"/>
    </row>
    <row r="19" spans="2:23" ht="15" customHeight="1" x14ac:dyDescent="0.25">
      <c r="B19" s="94"/>
      <c r="C19" s="94"/>
      <c r="D19" s="94"/>
      <c r="G19" s="36"/>
      <c r="H19" s="36"/>
      <c r="I19" s="36"/>
      <c r="J19" s="36"/>
      <c r="K19" s="36"/>
      <c r="L19" s="36"/>
      <c r="M19" s="36"/>
      <c r="N19" s="36"/>
      <c r="O19" s="36"/>
      <c r="P19" s="36"/>
    </row>
    <row r="20" spans="2:23" ht="15" customHeight="1" x14ac:dyDescent="0.25">
      <c r="B20" s="94"/>
      <c r="C20" s="94"/>
      <c r="D20" s="94"/>
      <c r="G20" s="35" t="s">
        <v>33</v>
      </c>
      <c r="H20" s="109">
        <v>44945</v>
      </c>
      <c r="I20" s="92"/>
      <c r="J20" s="92"/>
      <c r="K20" s="92"/>
      <c r="L20" s="92"/>
      <c r="M20" s="92"/>
      <c r="N20" s="92"/>
      <c r="O20" s="92"/>
      <c r="P20" s="92"/>
    </row>
    <row r="21" spans="2:23" ht="15" customHeight="1" x14ac:dyDescent="0.25">
      <c r="B21" s="94"/>
      <c r="C21" s="94"/>
      <c r="D21" s="94"/>
      <c r="G21" s="35" t="s">
        <v>34</v>
      </c>
      <c r="H21" s="110">
        <v>210</v>
      </c>
      <c r="I21" s="111"/>
      <c r="J21" s="111"/>
      <c r="K21" s="111"/>
      <c r="L21" s="111"/>
      <c r="M21" s="111"/>
      <c r="N21" s="111"/>
      <c r="O21" s="111"/>
      <c r="P21" s="111"/>
      <c r="T21" s="22"/>
    </row>
    <row r="22" spans="2:23" ht="15" customHeight="1" x14ac:dyDescent="0.25">
      <c r="B22" s="94"/>
      <c r="C22" s="94"/>
      <c r="D22" s="94"/>
      <c r="G22" s="36"/>
      <c r="H22" s="36"/>
      <c r="I22" s="36"/>
      <c r="J22" s="36"/>
      <c r="K22" s="36"/>
      <c r="L22" s="36"/>
      <c r="M22" s="36"/>
      <c r="N22" s="36"/>
      <c r="O22" s="36"/>
      <c r="P22" s="36"/>
    </row>
    <row r="23" spans="2:23" ht="15" customHeight="1" x14ac:dyDescent="0.25">
      <c r="B23" s="94"/>
      <c r="C23" s="94"/>
      <c r="D23" s="94"/>
      <c r="G23" s="35" t="s">
        <v>35</v>
      </c>
      <c r="H23" s="109">
        <v>45004</v>
      </c>
      <c r="I23" s="92"/>
      <c r="J23" s="92"/>
      <c r="K23" s="92"/>
      <c r="L23" s="92"/>
      <c r="M23" s="92"/>
      <c r="N23" s="92"/>
      <c r="O23" s="92"/>
      <c r="P23" s="92"/>
    </row>
    <row r="24" spans="2:23" ht="15" customHeight="1" x14ac:dyDescent="0.25">
      <c r="B24" s="94"/>
      <c r="C24" s="94"/>
      <c r="D24" s="94"/>
      <c r="G24" s="35" t="s">
        <v>4</v>
      </c>
      <c r="H24" s="91"/>
      <c r="I24" s="91"/>
      <c r="J24" s="91"/>
      <c r="K24" s="91"/>
      <c r="L24" s="91"/>
      <c r="M24" s="91"/>
      <c r="N24" s="91"/>
      <c r="O24" s="91"/>
      <c r="P24" s="91"/>
    </row>
    <row r="25" spans="2:23" ht="15" customHeight="1" x14ac:dyDescent="0.25">
      <c r="B25" s="94"/>
      <c r="C25" s="94"/>
      <c r="D25" s="94"/>
      <c r="G25" s="98" t="s">
        <v>11</v>
      </c>
      <c r="H25" s="97" t="s">
        <v>54</v>
      </c>
      <c r="I25" s="97"/>
      <c r="J25" s="97"/>
      <c r="K25" s="97"/>
      <c r="L25" s="97"/>
      <c r="M25" s="97"/>
      <c r="N25" s="97"/>
      <c r="O25" s="97"/>
      <c r="P25" s="97"/>
      <c r="R25" s="59" t="s">
        <v>31</v>
      </c>
    </row>
    <row r="26" spans="2:23" ht="15" customHeight="1" x14ac:dyDescent="0.25">
      <c r="B26" s="94"/>
      <c r="C26" s="94"/>
      <c r="D26" s="94"/>
      <c r="G26" s="98"/>
      <c r="H26" s="97"/>
      <c r="I26" s="97"/>
      <c r="J26" s="97"/>
      <c r="K26" s="97"/>
      <c r="L26" s="97"/>
      <c r="M26" s="97"/>
      <c r="N26" s="97"/>
      <c r="O26" s="97"/>
      <c r="P26" s="97"/>
      <c r="R26" s="100" t="s">
        <v>51</v>
      </c>
      <c r="S26" s="101"/>
      <c r="T26" s="101"/>
      <c r="U26" s="102"/>
      <c r="W26" s="21"/>
    </row>
    <row r="27" spans="2:23" ht="15" customHeight="1" x14ac:dyDescent="0.25">
      <c r="B27" s="94"/>
      <c r="C27" s="94"/>
      <c r="D27" s="94"/>
      <c r="G27" s="98"/>
      <c r="H27" s="97"/>
      <c r="I27" s="97"/>
      <c r="J27" s="97"/>
      <c r="K27" s="97"/>
      <c r="L27" s="97"/>
      <c r="M27" s="97"/>
      <c r="N27" s="97"/>
      <c r="O27" s="97"/>
      <c r="P27" s="97"/>
      <c r="R27" s="103"/>
      <c r="S27" s="104"/>
      <c r="T27" s="104"/>
      <c r="U27" s="105"/>
      <c r="W27" s="21"/>
    </row>
    <row r="28" spans="2:23" ht="15" customHeight="1" x14ac:dyDescent="0.25">
      <c r="B28" s="94"/>
      <c r="C28" s="94"/>
      <c r="D28" s="94"/>
      <c r="G28" s="98"/>
      <c r="H28" s="97"/>
      <c r="I28" s="97"/>
      <c r="J28" s="97"/>
      <c r="K28" s="97"/>
      <c r="L28" s="97"/>
      <c r="M28" s="97"/>
      <c r="N28" s="97"/>
      <c r="O28" s="97"/>
      <c r="P28" s="97"/>
      <c r="R28" s="103"/>
      <c r="S28" s="104"/>
      <c r="T28" s="104"/>
      <c r="U28" s="105"/>
      <c r="W28" s="21"/>
    </row>
    <row r="29" spans="2:23" ht="15" customHeight="1" x14ac:dyDescent="0.25">
      <c r="B29" s="94"/>
      <c r="C29" s="94"/>
      <c r="D29" s="94"/>
      <c r="G29" s="98"/>
      <c r="H29" s="97"/>
      <c r="I29" s="97"/>
      <c r="J29" s="97"/>
      <c r="K29" s="97"/>
      <c r="L29" s="97"/>
      <c r="M29" s="97"/>
      <c r="N29" s="97"/>
      <c r="O29" s="97"/>
      <c r="P29" s="97"/>
      <c r="R29" s="103"/>
      <c r="S29" s="104"/>
      <c r="T29" s="104"/>
      <c r="U29" s="105"/>
      <c r="W29" s="21"/>
    </row>
    <row r="30" spans="2:23" ht="15" customHeight="1" x14ac:dyDescent="0.25">
      <c r="B30" s="94"/>
      <c r="C30" s="94"/>
      <c r="D30" s="94"/>
      <c r="G30" s="98"/>
      <c r="H30" s="97"/>
      <c r="I30" s="97"/>
      <c r="J30" s="97"/>
      <c r="K30" s="97"/>
      <c r="L30" s="97"/>
      <c r="M30" s="97"/>
      <c r="N30" s="97"/>
      <c r="O30" s="97"/>
      <c r="P30" s="97"/>
      <c r="R30" s="103"/>
      <c r="S30" s="104"/>
      <c r="T30" s="104"/>
      <c r="U30" s="105"/>
      <c r="W30" s="21"/>
    </row>
    <row r="31" spans="2:23" ht="15" customHeight="1" x14ac:dyDescent="0.25">
      <c r="B31" s="94"/>
      <c r="C31" s="94"/>
      <c r="D31" s="94"/>
      <c r="G31" s="98"/>
      <c r="H31" s="97"/>
      <c r="I31" s="97"/>
      <c r="J31" s="97"/>
      <c r="K31" s="97"/>
      <c r="L31" s="97"/>
      <c r="M31" s="97"/>
      <c r="N31" s="97"/>
      <c r="O31" s="97"/>
      <c r="P31" s="97"/>
      <c r="R31" s="103"/>
      <c r="S31" s="104"/>
      <c r="T31" s="104"/>
      <c r="U31" s="105"/>
      <c r="W31" s="21"/>
    </row>
    <row r="32" spans="2:23" ht="15" customHeight="1" x14ac:dyDescent="0.25">
      <c r="B32" s="94"/>
      <c r="C32" s="94"/>
      <c r="D32" s="94"/>
      <c r="G32" s="98"/>
      <c r="H32" s="97"/>
      <c r="I32" s="97"/>
      <c r="J32" s="97"/>
      <c r="K32" s="97"/>
      <c r="L32" s="97"/>
      <c r="M32" s="97"/>
      <c r="N32" s="97"/>
      <c r="O32" s="97"/>
      <c r="P32" s="97"/>
      <c r="R32" s="103"/>
      <c r="S32" s="104"/>
      <c r="T32" s="104"/>
      <c r="U32" s="105"/>
      <c r="W32" s="21"/>
    </row>
    <row r="33" spans="2:23" ht="15" customHeight="1" x14ac:dyDescent="0.25">
      <c r="B33" s="94"/>
      <c r="C33" s="94"/>
      <c r="D33" s="94"/>
      <c r="G33" s="98"/>
      <c r="H33" s="97"/>
      <c r="I33" s="97"/>
      <c r="J33" s="97"/>
      <c r="K33" s="97"/>
      <c r="L33" s="97"/>
      <c r="M33" s="97"/>
      <c r="N33" s="97"/>
      <c r="O33" s="97"/>
      <c r="P33" s="97"/>
      <c r="R33" s="106"/>
      <c r="S33" s="107"/>
      <c r="T33" s="107"/>
      <c r="U33" s="108"/>
      <c r="W33" s="21"/>
    </row>
    <row r="34" spans="2:23" ht="15" customHeight="1" x14ac:dyDescent="0.25"/>
  </sheetData>
  <sheetProtection algorithmName="SHA-512" hashValue="BJ9gKkUaTyAQd7on+pAVmWkD8Fm8R8dEauJPocFKskxpssGnyD88YXypDDxVjjURhoZ+RyOyUiekSAllr2kw0g==" saltValue="xzlbGdT0k0S6KF6cqJtNHg=="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2/12/05102238/minuta_edital_rfb_revisado_1_12_-_final_limpa.pdf" xr:uid="{49221415-A2E7-4D5B-AC37-D6E30463020E}"/>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3.7109375" style="7" customWidth="1"/>
    <col min="25" max="26" width="9.140625" style="7" customWidth="1"/>
    <col min="27" max="27" width="3.140625" style="7" customWidth="1"/>
    <col min="28" max="16384" width="9.140625" style="1" hidden="1"/>
  </cols>
  <sheetData>
    <row r="1" spans="1:27" ht="15" customHeight="1" x14ac:dyDescent="0.25">
      <c r="A1" s="1"/>
      <c r="B1" s="1"/>
      <c r="C1" s="1"/>
      <c r="D1" s="1"/>
      <c r="E1" s="1"/>
      <c r="F1" s="1"/>
      <c r="G1" s="1"/>
      <c r="H1" s="1"/>
      <c r="I1" s="1"/>
      <c r="J1" s="1"/>
      <c r="K1" s="1"/>
      <c r="L1" s="1"/>
      <c r="M1" s="1"/>
      <c r="N1" s="1"/>
      <c r="O1" s="1"/>
      <c r="P1" s="1"/>
      <c r="Q1" s="1"/>
      <c r="R1" s="1"/>
      <c r="S1" s="1"/>
      <c r="T1" s="1"/>
      <c r="U1" s="1"/>
      <c r="V1" s="1"/>
      <c r="W1" s="1"/>
      <c r="X1" s="1"/>
      <c r="Y1" s="1"/>
      <c r="Z1" s="1"/>
      <c r="AA1" s="1"/>
    </row>
    <row r="2" spans="1:27"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row>
    <row r="3" spans="1:27" ht="15" customHeight="1" x14ac:dyDescent="0.25">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x14ac:dyDescent="0.25">
      <c r="A4" s="1"/>
      <c r="B4" s="1"/>
      <c r="C4" s="1"/>
      <c r="D4" s="1"/>
      <c r="E4" s="1"/>
      <c r="F4" s="1"/>
      <c r="G4" s="1"/>
      <c r="H4" s="1"/>
      <c r="I4" s="1"/>
      <c r="J4" s="1"/>
      <c r="K4" s="1"/>
      <c r="L4" s="1"/>
      <c r="M4" s="1"/>
      <c r="N4" s="1"/>
      <c r="O4" s="1"/>
      <c r="P4" s="1"/>
      <c r="Q4" s="1"/>
      <c r="R4" s="1"/>
      <c r="S4" s="1"/>
      <c r="T4" s="1"/>
      <c r="U4" s="1"/>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ht="60" customHeight="1" x14ac:dyDescent="0.25"/>
    <row r="8" spans="1:27" ht="15" customHeight="1" x14ac:dyDescent="0.25">
      <c r="E8" s="112" t="s">
        <v>1</v>
      </c>
      <c r="F8" s="113"/>
      <c r="G8" s="8"/>
      <c r="H8" s="120" t="s">
        <v>25</v>
      </c>
      <c r="I8" s="120"/>
      <c r="J8" s="120"/>
      <c r="K8" s="9"/>
      <c r="L8" s="120" t="s">
        <v>26</v>
      </c>
      <c r="M8" s="120"/>
      <c r="N8" s="120"/>
      <c r="O8" s="120"/>
      <c r="P8" s="9"/>
      <c r="Q8" s="120" t="s">
        <v>46</v>
      </c>
      <c r="R8" s="120"/>
      <c r="S8" s="120"/>
      <c r="T8" s="9"/>
      <c r="U8" s="120" t="s">
        <v>36</v>
      </c>
      <c r="V8" s="120"/>
      <c r="W8" s="120"/>
      <c r="Y8" s="118" t="s">
        <v>12</v>
      </c>
      <c r="Z8" s="118"/>
    </row>
    <row r="9" spans="1:27" ht="15" customHeight="1" x14ac:dyDescent="0.25">
      <c r="E9" s="114"/>
      <c r="F9" s="115"/>
      <c r="G9" s="10"/>
      <c r="H9" s="120"/>
      <c r="I9" s="120"/>
      <c r="J9" s="120"/>
      <c r="K9" s="10"/>
      <c r="L9" s="120"/>
      <c r="M9" s="120"/>
      <c r="N9" s="120"/>
      <c r="O9" s="120"/>
      <c r="P9" s="10"/>
      <c r="Q9" s="120"/>
      <c r="R9" s="120"/>
      <c r="S9" s="120"/>
      <c r="T9" s="10"/>
      <c r="U9" s="120"/>
      <c r="V9" s="120"/>
      <c r="W9" s="120"/>
      <c r="Y9" s="119"/>
      <c r="Z9" s="119"/>
    </row>
    <row r="10" spans="1:27" ht="23.1" customHeight="1" x14ac:dyDescent="0.25">
      <c r="E10" s="116"/>
      <c r="F10" s="117"/>
      <c r="G10" s="12"/>
      <c r="H10" s="11" t="s">
        <v>13</v>
      </c>
      <c r="I10" s="81" t="s">
        <v>45</v>
      </c>
      <c r="J10" s="11" t="s">
        <v>14</v>
      </c>
      <c r="K10" s="13"/>
      <c r="L10" s="11" t="s">
        <v>15</v>
      </c>
      <c r="M10" s="11" t="s">
        <v>16</v>
      </c>
      <c r="N10" s="11" t="s">
        <v>17</v>
      </c>
      <c r="O10" s="11" t="s">
        <v>18</v>
      </c>
      <c r="P10" s="13"/>
      <c r="Q10" s="11" t="s">
        <v>0</v>
      </c>
      <c r="R10" s="11" t="s">
        <v>19</v>
      </c>
      <c r="S10" s="11" t="s">
        <v>37</v>
      </c>
      <c r="T10" s="13"/>
      <c r="U10" s="11" t="s">
        <v>0</v>
      </c>
      <c r="V10" s="11" t="s">
        <v>19</v>
      </c>
      <c r="W10" s="11" t="s">
        <v>37</v>
      </c>
      <c r="Y10" s="119"/>
      <c r="Z10" s="119"/>
    </row>
    <row r="11" spans="1:27" x14ac:dyDescent="0.25">
      <c r="E11" s="41">
        <v>1</v>
      </c>
      <c r="F11" s="51" t="s">
        <v>55</v>
      </c>
      <c r="G11" s="4"/>
      <c r="H11" s="42">
        <f>'D1'!$H$74</f>
        <v>0</v>
      </c>
      <c r="I11" s="42">
        <f>'D1'!$I$74</f>
        <v>0</v>
      </c>
      <c r="J11" s="42">
        <f>'D1'!$J$74</f>
        <v>0</v>
      </c>
      <c r="K11" s="9"/>
      <c r="L11" s="42">
        <f>'D1'!$L$74</f>
        <v>0</v>
      </c>
      <c r="M11" s="42">
        <f>'D1'!$M$74</f>
        <v>0</v>
      </c>
      <c r="N11" s="42">
        <f>'D1'!$N$74</f>
        <v>0</v>
      </c>
      <c r="O11" s="42">
        <f>'D1'!$O$74</f>
        <v>0</v>
      </c>
      <c r="P11" s="9"/>
      <c r="Q11" s="43" t="str">
        <f>'D1'!$Q$74</f>
        <v/>
      </c>
      <c r="R11" s="43" t="str">
        <f>'D1'!$R$74</f>
        <v/>
      </c>
      <c r="S11" s="42" t="str">
        <f>IF(ISNUMBER(R11/Q11),R11/Q11,"")</f>
        <v/>
      </c>
      <c r="T11" s="9"/>
      <c r="U11" s="43" t="str">
        <f>'D1'!$U$74</f>
        <v/>
      </c>
      <c r="V11" s="43" t="str">
        <f>'D1'!$V$74</f>
        <v/>
      </c>
      <c r="W11" s="42" t="str">
        <f>IF(ISNUMBER(V11/U11),V11/U11,"")</f>
        <v/>
      </c>
      <c r="Y11" s="119"/>
      <c r="Z11" s="119"/>
    </row>
    <row r="12" spans="1:27" x14ac:dyDescent="0.25">
      <c r="E12" s="44">
        <v>2</v>
      </c>
      <c r="F12" s="52" t="s">
        <v>56</v>
      </c>
      <c r="G12" s="4"/>
      <c r="H12" s="45">
        <f>'D2'!$H$74</f>
        <v>0</v>
      </c>
      <c r="I12" s="45">
        <f>'D2'!$I$74</f>
        <v>0</v>
      </c>
      <c r="J12" s="45">
        <f>'D2'!$J$74</f>
        <v>0</v>
      </c>
      <c r="K12" s="9"/>
      <c r="L12" s="45">
        <f>'D2'!$L$74</f>
        <v>0</v>
      </c>
      <c r="M12" s="45">
        <f>'D2'!$M$74</f>
        <v>0</v>
      </c>
      <c r="N12" s="45">
        <f>'D2'!$N$74</f>
        <v>0</v>
      </c>
      <c r="O12" s="45">
        <f>'D2'!$O$74</f>
        <v>0</v>
      </c>
      <c r="P12" s="9"/>
      <c r="Q12" s="46" t="str">
        <f>'D2'!$Q$74</f>
        <v/>
      </c>
      <c r="R12" s="46" t="str">
        <f>'D2'!$R$74</f>
        <v/>
      </c>
      <c r="S12" s="45" t="str">
        <f t="shared" ref="S12:S40" si="0">IF(ISNUMBER(R12/Q12),R12/Q12,"")</f>
        <v/>
      </c>
      <c r="T12" s="9"/>
      <c r="U12" s="46" t="str">
        <f>'D2'!$U$74</f>
        <v/>
      </c>
      <c r="V12" s="46" t="str">
        <f>'D2'!$V$74</f>
        <v/>
      </c>
      <c r="W12" s="45" t="str">
        <f t="shared" ref="W12:W40" si="1">IF(ISNUMBER(V12/U12),V12/U12,"")</f>
        <v/>
      </c>
      <c r="Y12" s="119"/>
      <c r="Z12" s="119"/>
    </row>
    <row r="13" spans="1:27" x14ac:dyDescent="0.25">
      <c r="E13" s="41">
        <v>3</v>
      </c>
      <c r="F13" s="51" t="s">
        <v>57</v>
      </c>
      <c r="G13" s="4"/>
      <c r="H13" s="42">
        <f>'D3'!$H$74</f>
        <v>0</v>
      </c>
      <c r="I13" s="42">
        <f>'D3'!$I$74</f>
        <v>0</v>
      </c>
      <c r="J13" s="42">
        <f>'D3'!$J$74</f>
        <v>0</v>
      </c>
      <c r="K13" s="9"/>
      <c r="L13" s="42">
        <f>'D3'!$L$74</f>
        <v>0</v>
      </c>
      <c r="M13" s="42">
        <f>'D3'!$M$74</f>
        <v>0</v>
      </c>
      <c r="N13" s="42">
        <f>'D3'!$N$74</f>
        <v>0</v>
      </c>
      <c r="O13" s="42">
        <f>'D3'!$O$74</f>
        <v>0</v>
      </c>
      <c r="P13" s="9"/>
      <c r="Q13" s="43" t="str">
        <f>'D3'!$Q$74</f>
        <v/>
      </c>
      <c r="R13" s="43" t="str">
        <f>'D3'!$R$74</f>
        <v/>
      </c>
      <c r="S13" s="42" t="str">
        <f t="shared" si="0"/>
        <v/>
      </c>
      <c r="T13" s="9"/>
      <c r="U13" s="43" t="str">
        <f>'D3'!$U$74</f>
        <v/>
      </c>
      <c r="V13" s="43" t="str">
        <f>'D3'!$V$74</f>
        <v/>
      </c>
      <c r="W13" s="42" t="str">
        <f t="shared" si="1"/>
        <v/>
      </c>
      <c r="Y13" s="119"/>
      <c r="Z13" s="119"/>
    </row>
    <row r="14" spans="1:27" x14ac:dyDescent="0.25">
      <c r="E14" s="44">
        <v>4</v>
      </c>
      <c r="F14" s="52" t="s">
        <v>58</v>
      </c>
      <c r="G14" s="4"/>
      <c r="H14" s="45">
        <f>'D4'!$H$74</f>
        <v>0</v>
      </c>
      <c r="I14" s="45">
        <f>'D4'!$I$74</f>
        <v>0</v>
      </c>
      <c r="J14" s="45">
        <f>'D4'!$J$74</f>
        <v>0</v>
      </c>
      <c r="K14" s="9"/>
      <c r="L14" s="45">
        <f>'D4'!$L$74</f>
        <v>0</v>
      </c>
      <c r="M14" s="45">
        <f>'D4'!$M$74</f>
        <v>0</v>
      </c>
      <c r="N14" s="45">
        <f>'D4'!$N$74</f>
        <v>0</v>
      </c>
      <c r="O14" s="45">
        <f>'D4'!$O$74</f>
        <v>0</v>
      </c>
      <c r="P14" s="9"/>
      <c r="Q14" s="46" t="str">
        <f>'D4'!$Q$74</f>
        <v/>
      </c>
      <c r="R14" s="46" t="str">
        <f>'D4'!$R$74</f>
        <v/>
      </c>
      <c r="S14" s="45" t="str">
        <f t="shared" si="0"/>
        <v/>
      </c>
      <c r="T14" s="9"/>
      <c r="U14" s="46" t="str">
        <f>'D4'!$U$74</f>
        <v/>
      </c>
      <c r="V14" s="46" t="str">
        <f>'D4'!$V$74</f>
        <v/>
      </c>
      <c r="W14" s="45" t="str">
        <f t="shared" si="1"/>
        <v/>
      </c>
      <c r="Y14" s="119"/>
      <c r="Z14" s="119"/>
    </row>
    <row r="15" spans="1:27" x14ac:dyDescent="0.25">
      <c r="E15" s="41">
        <v>5</v>
      </c>
      <c r="F15" s="51" t="s">
        <v>59</v>
      </c>
      <c r="G15" s="4"/>
      <c r="H15" s="42">
        <f>'D5'!$H$74</f>
        <v>0</v>
      </c>
      <c r="I15" s="42">
        <f>'D5'!$I$74</f>
        <v>0</v>
      </c>
      <c r="J15" s="42">
        <f>'D5'!$J$74</f>
        <v>0</v>
      </c>
      <c r="K15" s="9"/>
      <c r="L15" s="42">
        <f>'D5'!$L$74</f>
        <v>0</v>
      </c>
      <c r="M15" s="42">
        <f>'D5'!$M$74</f>
        <v>0</v>
      </c>
      <c r="N15" s="42">
        <f>'D5'!$N$74</f>
        <v>0</v>
      </c>
      <c r="O15" s="42">
        <f>'D5'!$O$74</f>
        <v>0</v>
      </c>
      <c r="P15" s="9"/>
      <c r="Q15" s="43" t="str">
        <f>'D5'!$Q$74</f>
        <v/>
      </c>
      <c r="R15" s="43" t="str">
        <f>'D5'!$R$74</f>
        <v/>
      </c>
      <c r="S15" s="42" t="str">
        <f t="shared" si="0"/>
        <v/>
      </c>
      <c r="T15" s="9"/>
      <c r="U15" s="43" t="str">
        <f>'D5'!$U$74</f>
        <v/>
      </c>
      <c r="V15" s="43" t="str">
        <f>'D5'!$V$74</f>
        <v/>
      </c>
      <c r="W15" s="42" t="str">
        <f t="shared" si="1"/>
        <v/>
      </c>
      <c r="Y15" s="119"/>
      <c r="Z15" s="119"/>
    </row>
    <row r="16" spans="1:27" x14ac:dyDescent="0.25">
      <c r="E16" s="44">
        <v>6</v>
      </c>
      <c r="F16" s="52" t="s">
        <v>60</v>
      </c>
      <c r="G16" s="4"/>
      <c r="H16" s="45">
        <f>'D6'!$H$74</f>
        <v>0</v>
      </c>
      <c r="I16" s="45">
        <f>'D6'!$I$74</f>
        <v>0</v>
      </c>
      <c r="J16" s="45">
        <f>'D6'!$J$74</f>
        <v>0</v>
      </c>
      <c r="K16" s="9"/>
      <c r="L16" s="45">
        <f>'D6'!$L$74</f>
        <v>0</v>
      </c>
      <c r="M16" s="45">
        <f>'D6'!$M$74</f>
        <v>0</v>
      </c>
      <c r="N16" s="45">
        <f>'D6'!$N$74</f>
        <v>0</v>
      </c>
      <c r="O16" s="45">
        <f>'D6'!$O$74</f>
        <v>0</v>
      </c>
      <c r="P16" s="9"/>
      <c r="Q16" s="46" t="str">
        <f>'D6'!$Q$74</f>
        <v/>
      </c>
      <c r="R16" s="46" t="str">
        <f>'D6'!$R$74</f>
        <v/>
      </c>
      <c r="S16" s="45" t="str">
        <f t="shared" si="0"/>
        <v/>
      </c>
      <c r="T16" s="9"/>
      <c r="U16" s="46" t="str">
        <f>'D6'!$U$74</f>
        <v/>
      </c>
      <c r="V16" s="46" t="str">
        <f>'D6'!$V$74</f>
        <v/>
      </c>
      <c r="W16" s="45" t="str">
        <f t="shared" si="1"/>
        <v/>
      </c>
      <c r="Y16" s="119"/>
      <c r="Z16" s="119"/>
    </row>
    <row r="17" spans="5:26" x14ac:dyDescent="0.25">
      <c r="E17" s="41">
        <v>7</v>
      </c>
      <c r="F17" s="51" t="s">
        <v>61</v>
      </c>
      <c r="G17" s="4"/>
      <c r="H17" s="42">
        <f>'D7'!$H$74</f>
        <v>0</v>
      </c>
      <c r="I17" s="42">
        <f>'D7'!$I$74</f>
        <v>0</v>
      </c>
      <c r="J17" s="42">
        <f>'D7'!$J$74</f>
        <v>0</v>
      </c>
      <c r="K17" s="9"/>
      <c r="L17" s="42">
        <f>'D7'!$L$74</f>
        <v>0</v>
      </c>
      <c r="M17" s="42">
        <f>'D7'!$M$74</f>
        <v>0</v>
      </c>
      <c r="N17" s="42">
        <f>'D7'!$N$74</f>
        <v>0</v>
      </c>
      <c r="O17" s="42">
        <f>'D7'!$O$74</f>
        <v>0</v>
      </c>
      <c r="P17" s="9"/>
      <c r="Q17" s="43" t="str">
        <f>'D7'!$Q$74</f>
        <v/>
      </c>
      <c r="R17" s="43" t="str">
        <f>'D7'!$R$74</f>
        <v/>
      </c>
      <c r="S17" s="42" t="str">
        <f t="shared" si="0"/>
        <v/>
      </c>
      <c r="T17" s="9"/>
      <c r="U17" s="43" t="str">
        <f>'D7'!$U$74</f>
        <v/>
      </c>
      <c r="V17" s="43" t="str">
        <f>'D7'!$V$74</f>
        <v/>
      </c>
      <c r="W17" s="42" t="str">
        <f t="shared" si="1"/>
        <v/>
      </c>
      <c r="Y17" s="119"/>
      <c r="Z17" s="119"/>
    </row>
    <row r="18" spans="5:26" x14ac:dyDescent="0.25">
      <c r="E18" s="44">
        <v>8</v>
      </c>
      <c r="F18" s="52" t="s">
        <v>62</v>
      </c>
      <c r="G18" s="4"/>
      <c r="H18" s="45">
        <f>'D8'!$H$74</f>
        <v>0</v>
      </c>
      <c r="I18" s="45">
        <f>'D8'!$I$74</f>
        <v>0</v>
      </c>
      <c r="J18" s="45">
        <f>'D8'!$J$74</f>
        <v>0</v>
      </c>
      <c r="K18" s="9"/>
      <c r="L18" s="45">
        <f>'D8'!$L$74</f>
        <v>0</v>
      </c>
      <c r="M18" s="45">
        <f>'D8'!$M$74</f>
        <v>0</v>
      </c>
      <c r="N18" s="45">
        <f>'D8'!$N$74</f>
        <v>0</v>
      </c>
      <c r="O18" s="45">
        <f>'D8'!$O$74</f>
        <v>0</v>
      </c>
      <c r="P18" s="9"/>
      <c r="Q18" s="46" t="str">
        <f>'D8'!$Q$74</f>
        <v/>
      </c>
      <c r="R18" s="46" t="str">
        <f>'D8'!$R$74</f>
        <v/>
      </c>
      <c r="S18" s="45" t="str">
        <f t="shared" si="0"/>
        <v/>
      </c>
      <c r="T18" s="9"/>
      <c r="U18" s="46" t="str">
        <f>'D8'!$U$74</f>
        <v/>
      </c>
      <c r="V18" s="46" t="str">
        <f>'D8'!$V$74</f>
        <v/>
      </c>
      <c r="W18" s="45" t="str">
        <f t="shared" si="1"/>
        <v/>
      </c>
      <c r="Y18" s="119"/>
      <c r="Z18" s="119"/>
    </row>
    <row r="19" spans="5:26" x14ac:dyDescent="0.25">
      <c r="E19" s="41">
        <v>9</v>
      </c>
      <c r="F19" s="51" t="s">
        <v>63</v>
      </c>
      <c r="G19" s="4"/>
      <c r="H19" s="42">
        <f>'D9'!$H$74</f>
        <v>0</v>
      </c>
      <c r="I19" s="42">
        <f>'D9'!$I$74</f>
        <v>0</v>
      </c>
      <c r="J19" s="42">
        <f>'D9'!$J$74</f>
        <v>0</v>
      </c>
      <c r="K19" s="9"/>
      <c r="L19" s="42">
        <f>'D9'!$L$74</f>
        <v>0</v>
      </c>
      <c r="M19" s="42">
        <f>'D9'!$M$74</f>
        <v>0</v>
      </c>
      <c r="N19" s="42">
        <f>'D9'!$N$74</f>
        <v>0</v>
      </c>
      <c r="O19" s="42">
        <f>'D9'!$O$74</f>
        <v>0</v>
      </c>
      <c r="P19" s="9"/>
      <c r="Q19" s="43" t="str">
        <f>'D9'!$Q$74</f>
        <v/>
      </c>
      <c r="R19" s="43" t="str">
        <f>'D9'!$R$74</f>
        <v/>
      </c>
      <c r="S19" s="42" t="str">
        <f t="shared" si="0"/>
        <v/>
      </c>
      <c r="T19" s="9"/>
      <c r="U19" s="43" t="str">
        <f>'D9'!$U$74</f>
        <v/>
      </c>
      <c r="V19" s="43" t="str">
        <f>'D9'!$V$74</f>
        <v/>
      </c>
      <c r="W19" s="42" t="str">
        <f t="shared" si="1"/>
        <v/>
      </c>
      <c r="Y19" s="119"/>
      <c r="Z19" s="119"/>
    </row>
    <row r="20" spans="5:26" x14ac:dyDescent="0.25">
      <c r="E20" s="44">
        <v>10</v>
      </c>
      <c r="F20" s="52" t="s">
        <v>64</v>
      </c>
      <c r="G20" s="4"/>
      <c r="H20" s="45">
        <f>'D10'!$H$74</f>
        <v>0</v>
      </c>
      <c r="I20" s="45">
        <f>'D10'!$I$74</f>
        <v>0</v>
      </c>
      <c r="J20" s="45">
        <f>'D10'!$J$74</f>
        <v>0</v>
      </c>
      <c r="K20" s="9"/>
      <c r="L20" s="45">
        <f>'D10'!$L$74</f>
        <v>0</v>
      </c>
      <c r="M20" s="45">
        <f>'D10'!$M$74</f>
        <v>0</v>
      </c>
      <c r="N20" s="45">
        <f>'D10'!$N$74</f>
        <v>0</v>
      </c>
      <c r="O20" s="45">
        <f>'D10'!$O$74</f>
        <v>0</v>
      </c>
      <c r="P20" s="9"/>
      <c r="Q20" s="46" t="str">
        <f>'D10'!$Q$74</f>
        <v/>
      </c>
      <c r="R20" s="46" t="str">
        <f>'D10'!$R$74</f>
        <v/>
      </c>
      <c r="S20" s="45" t="str">
        <f t="shared" si="0"/>
        <v/>
      </c>
      <c r="T20" s="9"/>
      <c r="U20" s="46" t="str">
        <f>'D10'!$U$74</f>
        <v/>
      </c>
      <c r="V20" s="46" t="str">
        <f>'D10'!$V$74</f>
        <v/>
      </c>
      <c r="W20" s="45" t="str">
        <f t="shared" si="1"/>
        <v/>
      </c>
      <c r="Y20" s="119"/>
      <c r="Z20" s="119"/>
    </row>
    <row r="21" spans="5:26" x14ac:dyDescent="0.25">
      <c r="E21" s="41">
        <v>11</v>
      </c>
      <c r="F21" s="51" t="s">
        <v>65</v>
      </c>
      <c r="G21" s="4"/>
      <c r="H21" s="42">
        <f>'D11'!$H$74</f>
        <v>0</v>
      </c>
      <c r="I21" s="42">
        <f>'D11'!$I$74</f>
        <v>0</v>
      </c>
      <c r="J21" s="42">
        <f>'D11'!$J$74</f>
        <v>0</v>
      </c>
      <c r="K21" s="9"/>
      <c r="L21" s="42">
        <f>'D11'!$L$74</f>
        <v>0</v>
      </c>
      <c r="M21" s="42">
        <f>'D11'!$M$74</f>
        <v>0</v>
      </c>
      <c r="N21" s="42">
        <f>'D11'!$N$74</f>
        <v>0</v>
      </c>
      <c r="O21" s="42">
        <f>'D11'!$O$74</f>
        <v>0</v>
      </c>
      <c r="P21" s="9"/>
      <c r="Q21" s="43" t="str">
        <f>'D11'!$Q$74</f>
        <v/>
      </c>
      <c r="R21" s="43" t="str">
        <f>'D11'!$R$74</f>
        <v/>
      </c>
      <c r="S21" s="42" t="str">
        <f t="shared" si="0"/>
        <v/>
      </c>
      <c r="T21" s="9"/>
      <c r="U21" s="43" t="str">
        <f>'D11'!$U$74</f>
        <v/>
      </c>
      <c r="V21" s="43" t="str">
        <f>'D11'!$V$74</f>
        <v/>
      </c>
      <c r="W21" s="42" t="str">
        <f t="shared" si="1"/>
        <v/>
      </c>
    </row>
    <row r="22" spans="5:26" x14ac:dyDescent="0.25">
      <c r="E22" s="44">
        <v>12</v>
      </c>
      <c r="F22" s="52" t="s">
        <v>66</v>
      </c>
      <c r="G22" s="4"/>
      <c r="H22" s="45">
        <f>'D12'!$H$74</f>
        <v>0</v>
      </c>
      <c r="I22" s="45">
        <f>'D12'!$I$74</f>
        <v>0</v>
      </c>
      <c r="J22" s="45">
        <f>'D12'!$J$74</f>
        <v>0</v>
      </c>
      <c r="K22" s="9"/>
      <c r="L22" s="45">
        <f>'D12'!$L$74</f>
        <v>0</v>
      </c>
      <c r="M22" s="45">
        <f>'D12'!$M$74</f>
        <v>0</v>
      </c>
      <c r="N22" s="45">
        <f>'D12'!$N$74</f>
        <v>0</v>
      </c>
      <c r="O22" s="45">
        <f>'D12'!$O$74</f>
        <v>0</v>
      </c>
      <c r="P22" s="9"/>
      <c r="Q22" s="46" t="str">
        <f>'D12'!$Q$74</f>
        <v/>
      </c>
      <c r="R22" s="46" t="str">
        <f>'D12'!$R$74</f>
        <v/>
      </c>
      <c r="S22" s="45" t="str">
        <f t="shared" si="0"/>
        <v/>
      </c>
      <c r="T22" s="9"/>
      <c r="U22" s="46" t="str">
        <f>'D12'!$U$74</f>
        <v/>
      </c>
      <c r="V22" s="46" t="str">
        <f>'D12'!$V$74</f>
        <v/>
      </c>
      <c r="W22" s="45" t="str">
        <f t="shared" si="1"/>
        <v/>
      </c>
    </row>
    <row r="23" spans="5:26" x14ac:dyDescent="0.25">
      <c r="E23" s="41">
        <v>13</v>
      </c>
      <c r="F23" s="51" t="s">
        <v>67</v>
      </c>
      <c r="G23" s="4"/>
      <c r="H23" s="42">
        <f>'D13'!$H$74</f>
        <v>0</v>
      </c>
      <c r="I23" s="42">
        <f>'D13'!$I$74</f>
        <v>0</v>
      </c>
      <c r="J23" s="42">
        <f>'D13'!$J$74</f>
        <v>0</v>
      </c>
      <c r="K23" s="9"/>
      <c r="L23" s="42">
        <f>'D13'!$L$74</f>
        <v>0</v>
      </c>
      <c r="M23" s="42">
        <f>'D13'!$M$74</f>
        <v>0</v>
      </c>
      <c r="N23" s="42">
        <f>'D13'!$N$74</f>
        <v>0</v>
      </c>
      <c r="O23" s="42">
        <f>'D13'!$O$74</f>
        <v>0</v>
      </c>
      <c r="P23" s="9"/>
      <c r="Q23" s="43" t="str">
        <f>'D13'!$Q$74</f>
        <v/>
      </c>
      <c r="R23" s="43" t="str">
        <f>'D13'!$R$74</f>
        <v/>
      </c>
      <c r="S23" s="42" t="str">
        <f t="shared" si="0"/>
        <v/>
      </c>
      <c r="T23" s="9"/>
      <c r="U23" s="43" t="str">
        <f>'D13'!$U$74</f>
        <v/>
      </c>
      <c r="V23" s="43" t="str">
        <f>'D13'!$V$74</f>
        <v/>
      </c>
      <c r="W23" s="42" t="str">
        <f t="shared" si="1"/>
        <v/>
      </c>
    </row>
    <row r="24" spans="5:26" x14ac:dyDescent="0.25">
      <c r="E24" s="44">
        <v>14</v>
      </c>
      <c r="F24" s="52" t="s">
        <v>68</v>
      </c>
      <c r="G24" s="4"/>
      <c r="H24" s="45">
        <f>'D14'!$H$74</f>
        <v>0</v>
      </c>
      <c r="I24" s="45">
        <f>'D14'!$I$74</f>
        <v>0</v>
      </c>
      <c r="J24" s="45">
        <f>'D14'!$J$74</f>
        <v>0</v>
      </c>
      <c r="K24" s="9"/>
      <c r="L24" s="45">
        <f>'D14'!$L$74</f>
        <v>0</v>
      </c>
      <c r="M24" s="45">
        <f>'D14'!$M$74</f>
        <v>0</v>
      </c>
      <c r="N24" s="45">
        <f>'D14'!$N$74</f>
        <v>0</v>
      </c>
      <c r="O24" s="45">
        <f>'D14'!$O$74</f>
        <v>0</v>
      </c>
      <c r="P24" s="9"/>
      <c r="Q24" s="46" t="str">
        <f>'D14'!$Q$74</f>
        <v/>
      </c>
      <c r="R24" s="46" t="str">
        <f>'D14'!$R$74</f>
        <v/>
      </c>
      <c r="S24" s="45" t="str">
        <f t="shared" si="0"/>
        <v/>
      </c>
      <c r="T24" s="9"/>
      <c r="U24" s="46" t="str">
        <f>'D14'!$U$74</f>
        <v/>
      </c>
      <c r="V24" s="46" t="str">
        <f>'D14'!$V$74</f>
        <v/>
      </c>
      <c r="W24" s="45" t="str">
        <f t="shared" si="1"/>
        <v/>
      </c>
    </row>
    <row r="25" spans="5:26" x14ac:dyDescent="0.25">
      <c r="E25" s="41">
        <v>15</v>
      </c>
      <c r="F25" s="51" t="s">
        <v>69</v>
      </c>
      <c r="G25" s="4"/>
      <c r="H25" s="42">
        <f>'D15'!$H$74</f>
        <v>0</v>
      </c>
      <c r="I25" s="42">
        <f>'D15'!$I$74</f>
        <v>0</v>
      </c>
      <c r="J25" s="42">
        <f>'D15'!$J$74</f>
        <v>0</v>
      </c>
      <c r="K25" s="9"/>
      <c r="L25" s="42">
        <f>'D15'!$L$74</f>
        <v>0</v>
      </c>
      <c r="M25" s="42">
        <f>'D15'!$M$74</f>
        <v>0</v>
      </c>
      <c r="N25" s="42">
        <f>'D15'!$N$74</f>
        <v>0</v>
      </c>
      <c r="O25" s="42">
        <f>'D15'!$O$74</f>
        <v>0</v>
      </c>
      <c r="P25" s="9"/>
      <c r="Q25" s="43" t="str">
        <f>'D15'!$Q$74</f>
        <v/>
      </c>
      <c r="R25" s="43" t="str">
        <f>'D15'!$R$74</f>
        <v/>
      </c>
      <c r="S25" s="42" t="str">
        <f t="shared" si="0"/>
        <v/>
      </c>
      <c r="T25" s="9"/>
      <c r="U25" s="43" t="str">
        <f>'D15'!$U$74</f>
        <v/>
      </c>
      <c r="V25" s="43" t="str">
        <f>'D15'!$V$74</f>
        <v/>
      </c>
      <c r="W25" s="42" t="str">
        <f t="shared" si="1"/>
        <v/>
      </c>
    </row>
    <row r="26" spans="5:26" x14ac:dyDescent="0.25">
      <c r="E26" s="44">
        <v>16</v>
      </c>
      <c r="F26" s="53"/>
      <c r="G26" s="4"/>
      <c r="H26" s="45"/>
      <c r="I26" s="45"/>
      <c r="J26" s="45"/>
      <c r="K26" s="9"/>
      <c r="L26" s="45"/>
      <c r="M26" s="45"/>
      <c r="N26" s="45"/>
      <c r="O26" s="45"/>
      <c r="P26" s="9"/>
      <c r="Q26" s="46"/>
      <c r="R26" s="46"/>
      <c r="S26" s="45"/>
      <c r="T26" s="9"/>
      <c r="U26" s="46"/>
      <c r="V26" s="46"/>
      <c r="W26" s="45"/>
    </row>
    <row r="27" spans="5:26" x14ac:dyDescent="0.25">
      <c r="E27" s="41">
        <v>17</v>
      </c>
      <c r="F27" s="54"/>
      <c r="G27" s="4"/>
      <c r="H27" s="42"/>
      <c r="I27" s="42"/>
      <c r="J27" s="42"/>
      <c r="K27" s="9"/>
      <c r="L27" s="42"/>
      <c r="M27" s="42"/>
      <c r="N27" s="42"/>
      <c r="O27" s="42"/>
      <c r="P27" s="9"/>
      <c r="Q27" s="43"/>
      <c r="R27" s="43"/>
      <c r="S27" s="42"/>
      <c r="T27" s="9"/>
      <c r="U27" s="43"/>
      <c r="V27" s="43"/>
      <c r="W27" s="42"/>
    </row>
    <row r="28" spans="5:26" x14ac:dyDescent="0.25">
      <c r="E28" s="44">
        <v>18</v>
      </c>
      <c r="F28" s="53"/>
      <c r="G28" s="4"/>
      <c r="H28" s="45"/>
      <c r="I28" s="45"/>
      <c r="J28" s="45"/>
      <c r="K28" s="9"/>
      <c r="L28" s="45"/>
      <c r="M28" s="45"/>
      <c r="N28" s="45"/>
      <c r="O28" s="45"/>
      <c r="P28" s="9"/>
      <c r="Q28" s="46"/>
      <c r="R28" s="46"/>
      <c r="S28" s="45"/>
      <c r="T28" s="9"/>
      <c r="U28" s="46"/>
      <c r="V28" s="46"/>
      <c r="W28" s="45"/>
    </row>
    <row r="29" spans="5:26" x14ac:dyDescent="0.25">
      <c r="E29" s="41">
        <v>19</v>
      </c>
      <c r="F29" s="54"/>
      <c r="G29" s="4"/>
      <c r="H29" s="42"/>
      <c r="I29" s="42"/>
      <c r="J29" s="42"/>
      <c r="K29" s="9"/>
      <c r="L29" s="42"/>
      <c r="M29" s="42"/>
      <c r="N29" s="42"/>
      <c r="O29" s="42"/>
      <c r="P29" s="9"/>
      <c r="Q29" s="43"/>
      <c r="R29" s="43"/>
      <c r="S29" s="42"/>
      <c r="T29" s="9"/>
      <c r="U29" s="43"/>
      <c r="V29" s="43"/>
      <c r="W29" s="42"/>
    </row>
    <row r="30" spans="5:26" x14ac:dyDescent="0.25">
      <c r="E30" s="44">
        <v>20</v>
      </c>
      <c r="F30" s="53"/>
      <c r="G30" s="4"/>
      <c r="H30" s="45"/>
      <c r="I30" s="45"/>
      <c r="J30" s="45"/>
      <c r="K30" s="9"/>
      <c r="L30" s="45"/>
      <c r="M30" s="45"/>
      <c r="N30" s="45"/>
      <c r="O30" s="45"/>
      <c r="P30" s="9"/>
      <c r="Q30" s="46"/>
      <c r="R30" s="46"/>
      <c r="S30" s="45"/>
      <c r="T30" s="9"/>
      <c r="U30" s="46"/>
      <c r="V30" s="46"/>
      <c r="W30" s="45"/>
    </row>
    <row r="31" spans="5:26" x14ac:dyDescent="0.25">
      <c r="E31" s="41">
        <v>21</v>
      </c>
      <c r="F31" s="54"/>
      <c r="G31" s="4"/>
      <c r="H31" s="42"/>
      <c r="I31" s="42"/>
      <c r="J31" s="42"/>
      <c r="K31" s="9"/>
      <c r="L31" s="42"/>
      <c r="M31" s="42"/>
      <c r="N31" s="42"/>
      <c r="O31" s="42"/>
      <c r="P31" s="9"/>
      <c r="Q31" s="43"/>
      <c r="R31" s="43"/>
      <c r="S31" s="42"/>
      <c r="T31" s="9"/>
      <c r="U31" s="43"/>
      <c r="V31" s="43"/>
      <c r="W31" s="42"/>
    </row>
    <row r="32" spans="5:26" x14ac:dyDescent="0.25">
      <c r="E32" s="44">
        <v>22</v>
      </c>
      <c r="F32" s="53"/>
      <c r="G32" s="4"/>
      <c r="H32" s="45"/>
      <c r="I32" s="45"/>
      <c r="J32" s="45"/>
      <c r="K32" s="9"/>
      <c r="L32" s="45"/>
      <c r="M32" s="45"/>
      <c r="N32" s="45"/>
      <c r="O32" s="45"/>
      <c r="P32" s="9"/>
      <c r="Q32" s="46"/>
      <c r="R32" s="46"/>
      <c r="S32" s="45"/>
      <c r="T32" s="9"/>
      <c r="U32" s="46"/>
      <c r="V32" s="46"/>
      <c r="W32" s="45"/>
    </row>
    <row r="33" spans="5:23" x14ac:dyDescent="0.25">
      <c r="E33" s="41">
        <v>23</v>
      </c>
      <c r="F33" s="54"/>
      <c r="G33" s="4"/>
      <c r="H33" s="42"/>
      <c r="I33" s="42"/>
      <c r="J33" s="42"/>
      <c r="K33" s="9"/>
      <c r="L33" s="42"/>
      <c r="M33" s="42"/>
      <c r="N33" s="42"/>
      <c r="O33" s="42"/>
      <c r="P33" s="9"/>
      <c r="Q33" s="43"/>
      <c r="R33" s="43"/>
      <c r="S33" s="42"/>
      <c r="T33" s="9"/>
      <c r="U33" s="43"/>
      <c r="V33" s="43"/>
      <c r="W33" s="42"/>
    </row>
    <row r="34" spans="5:23" x14ac:dyDescent="0.25">
      <c r="E34" s="44">
        <v>24</v>
      </c>
      <c r="F34" s="53"/>
      <c r="G34" s="4"/>
      <c r="H34" s="45"/>
      <c r="I34" s="45"/>
      <c r="J34" s="45"/>
      <c r="K34" s="9"/>
      <c r="L34" s="45"/>
      <c r="M34" s="45"/>
      <c r="N34" s="45"/>
      <c r="O34" s="45"/>
      <c r="P34" s="9"/>
      <c r="Q34" s="46"/>
      <c r="R34" s="46"/>
      <c r="S34" s="45"/>
      <c r="T34" s="9"/>
      <c r="U34" s="46"/>
      <c r="V34" s="46"/>
      <c r="W34" s="45"/>
    </row>
    <row r="35" spans="5:23" x14ac:dyDescent="0.25">
      <c r="E35" s="41">
        <v>25</v>
      </c>
      <c r="F35" s="54"/>
      <c r="G35" s="4"/>
      <c r="H35" s="42"/>
      <c r="I35" s="42"/>
      <c r="J35" s="42"/>
      <c r="K35" s="9"/>
      <c r="L35" s="42"/>
      <c r="M35" s="42"/>
      <c r="N35" s="42"/>
      <c r="O35" s="42"/>
      <c r="P35" s="9"/>
      <c r="Q35" s="43"/>
      <c r="R35" s="43"/>
      <c r="S35" s="42"/>
      <c r="T35" s="9"/>
      <c r="U35" s="43"/>
      <c r="V35" s="43"/>
      <c r="W35" s="42"/>
    </row>
    <row r="36" spans="5:23" x14ac:dyDescent="0.25">
      <c r="E36" s="44">
        <v>26</v>
      </c>
      <c r="F36" s="53"/>
      <c r="G36" s="4"/>
      <c r="H36" s="45"/>
      <c r="I36" s="45"/>
      <c r="J36" s="45"/>
      <c r="K36" s="9"/>
      <c r="L36" s="45"/>
      <c r="M36" s="45"/>
      <c r="N36" s="45"/>
      <c r="O36" s="45"/>
      <c r="P36" s="9"/>
      <c r="Q36" s="46"/>
      <c r="R36" s="46"/>
      <c r="S36" s="45"/>
      <c r="T36" s="9"/>
      <c r="U36" s="46"/>
      <c r="V36" s="46"/>
      <c r="W36" s="45"/>
    </row>
    <row r="37" spans="5:23" x14ac:dyDescent="0.25">
      <c r="E37" s="41">
        <v>27</v>
      </c>
      <c r="F37" s="54"/>
      <c r="G37" s="4"/>
      <c r="H37" s="42"/>
      <c r="I37" s="42"/>
      <c r="J37" s="42"/>
      <c r="K37" s="9"/>
      <c r="L37" s="42"/>
      <c r="M37" s="42"/>
      <c r="N37" s="42"/>
      <c r="O37" s="42"/>
      <c r="P37" s="9"/>
      <c r="Q37" s="43"/>
      <c r="R37" s="43"/>
      <c r="S37" s="42"/>
      <c r="T37" s="9"/>
      <c r="U37" s="43"/>
      <c r="V37" s="43"/>
      <c r="W37" s="42"/>
    </row>
    <row r="38" spans="5:23" x14ac:dyDescent="0.25">
      <c r="E38" s="44">
        <v>28</v>
      </c>
      <c r="F38" s="53"/>
      <c r="G38" s="4"/>
      <c r="H38" s="45"/>
      <c r="I38" s="45"/>
      <c r="J38" s="45"/>
      <c r="K38" s="9"/>
      <c r="L38" s="45"/>
      <c r="M38" s="45"/>
      <c r="N38" s="45"/>
      <c r="O38" s="45"/>
      <c r="P38" s="9"/>
      <c r="Q38" s="46"/>
      <c r="R38" s="46"/>
      <c r="S38" s="45"/>
      <c r="T38" s="9"/>
      <c r="U38" s="46"/>
      <c r="V38" s="46"/>
      <c r="W38" s="45"/>
    </row>
    <row r="39" spans="5:23" x14ac:dyDescent="0.25">
      <c r="E39" s="41">
        <v>29</v>
      </c>
      <c r="F39" s="54"/>
      <c r="G39" s="4"/>
      <c r="H39" s="42"/>
      <c r="I39" s="42"/>
      <c r="J39" s="42"/>
      <c r="K39" s="9"/>
      <c r="L39" s="42"/>
      <c r="M39" s="42"/>
      <c r="N39" s="42"/>
      <c r="O39" s="42"/>
      <c r="P39" s="9"/>
      <c r="Q39" s="43"/>
      <c r="R39" s="43"/>
      <c r="S39" s="42"/>
      <c r="T39" s="9"/>
      <c r="U39" s="43"/>
      <c r="V39" s="43"/>
      <c r="W39" s="42"/>
    </row>
    <row r="40" spans="5:23" x14ac:dyDescent="0.25">
      <c r="E40" s="44">
        <v>30</v>
      </c>
      <c r="F40" s="53"/>
      <c r="G40" s="4"/>
      <c r="H40" s="45"/>
      <c r="I40" s="45"/>
      <c r="J40" s="45"/>
      <c r="K40" s="9"/>
      <c r="L40" s="45"/>
      <c r="M40" s="45"/>
      <c r="N40" s="45"/>
      <c r="O40" s="45"/>
      <c r="P40" s="9"/>
      <c r="Q40" s="46"/>
      <c r="R40" s="46"/>
      <c r="S40" s="45"/>
      <c r="T40" s="9"/>
      <c r="U40" s="46"/>
      <c r="V40" s="46"/>
      <c r="W40" s="45"/>
    </row>
    <row r="41" spans="5:23" ht="15" customHeight="1" x14ac:dyDescent="0.25">
      <c r="E41" s="4"/>
      <c r="F41" s="16" t="s">
        <v>27</v>
      </c>
      <c r="G41" s="4"/>
      <c r="H41" s="47" t="str">
        <f>IF(ISNUMBER(IF(AVERAGE(H11:H40)&lt;&gt;0,AVERAGE(H11:H40),"")),IF(AVERAGE(H11:H40)&lt;&gt;0,AVERAGE(H11:H40),""),"")</f>
        <v/>
      </c>
      <c r="I41" s="47" t="str">
        <f t="shared" ref="I41:J41" si="2">IF(ISNUMBER(IF(AVERAGE(I11:I40)&lt;&gt;0,AVERAGE(I11:I40),"")),IF(AVERAGE(I11:I40)&lt;&gt;0,AVERAGE(I11:I40),""),"")</f>
        <v/>
      </c>
      <c r="J41" s="47" t="str">
        <f t="shared" si="2"/>
        <v/>
      </c>
      <c r="K41" s="48"/>
      <c r="L41" s="47" t="str">
        <f t="shared" ref="L41:O41" si="3">IF(ISNUMBER(IF(AVERAGE(L11:L40)&lt;&gt;0,AVERAGE(L11:L40),"")),IF(AVERAGE(L11:L40)&lt;&gt;0,AVERAGE(L11:L40),""),"")</f>
        <v/>
      </c>
      <c r="M41" s="47" t="str">
        <f t="shared" si="3"/>
        <v/>
      </c>
      <c r="N41" s="47" t="str">
        <f t="shared" si="3"/>
        <v/>
      </c>
      <c r="O41" s="47" t="str">
        <f t="shared" si="3"/>
        <v/>
      </c>
      <c r="P41" s="48"/>
      <c r="Q41" s="49" t="str">
        <f>IF(SUM(Q11:Q40)&lt;&gt;0,SUM(Q11:Q40),"")</f>
        <v/>
      </c>
      <c r="R41" s="49" t="str">
        <f>IF(SUM(R11:R40)&lt;&gt;0,SUM(R11:R40),"")</f>
        <v/>
      </c>
      <c r="S41" s="50" t="str">
        <f t="shared" ref="S41" si="4">IF(ISNUMBER(R41/Q41),R41/Q41,"")</f>
        <v/>
      </c>
      <c r="T41" s="48"/>
      <c r="U41" s="49" t="str">
        <f>IF(SUM(U11:U40)&lt;&gt;0,SUM(U11:U40),"")</f>
        <v/>
      </c>
      <c r="V41" s="49" t="str">
        <f>IF(SUM(V11:V40)&lt;&gt;0,SUM(V11:V40),"")</f>
        <v/>
      </c>
      <c r="W41" s="50" t="str">
        <f t="shared" ref="W41" si="5">IF(ISNUMBER(V41/U41),V41/U41,"")</f>
        <v/>
      </c>
    </row>
    <row r="42" spans="5:23" ht="15" customHeight="1" x14ac:dyDescent="0.25"/>
  </sheetData>
  <sheetProtection algorithmName="SHA-512" hashValue="ujlDwyaAaqNoK+5zxUpyPFvqqyJnNwOgApSxkBUjhd3IISSE6rm3CM19krLFlAbJi1gdb7jz1D6DQkjR+vwblQ==" saltValue="DcEoGFWjavwYwP1qBFKke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133" priority="13" operator="equal">
      <formula>"A"</formula>
    </cfRule>
    <cfRule type="cellIs" dxfId="132" priority="14" operator="equal">
      <formula>"U"</formula>
    </cfRule>
    <cfRule type="cellIs" dxfId="131" priority="15" operator="equal">
      <formula>"OK"</formula>
    </cfRule>
  </conditionalFormatting>
  <conditionalFormatting sqref="L10:O10 H13:I13 H17:I17 H21:I21 H25:I25">
    <cfRule type="cellIs" dxfId="130" priority="22" operator="equal">
      <formula>"A"</formula>
    </cfRule>
    <cfRule type="cellIs" dxfId="129" priority="23" operator="equal">
      <formula>"U"</formula>
    </cfRule>
    <cfRule type="cellIs" dxfId="128" priority="24" operator="equal">
      <formula>"OK"</formula>
    </cfRule>
  </conditionalFormatting>
  <conditionalFormatting sqref="L9:O9">
    <cfRule type="cellIs" dxfId="127" priority="25" operator="equal">
      <formula>"A"</formula>
    </cfRule>
    <cfRule type="cellIs" dxfId="126" priority="26" operator="equal">
      <formula>"U"</formula>
    </cfRule>
    <cfRule type="cellIs" dxfId="125" priority="27" operator="equal">
      <formula>"OK"</formula>
    </cfRule>
  </conditionalFormatting>
  <conditionalFormatting sqref="J13 J17 J21 J25">
    <cfRule type="cellIs" dxfId="124" priority="19" operator="equal">
      <formula>"A"</formula>
    </cfRule>
    <cfRule type="cellIs" dxfId="123" priority="20" operator="equal">
      <formula>"U"</formula>
    </cfRule>
    <cfRule type="cellIs" dxfId="122" priority="21" operator="equal">
      <formula>"OK"</formula>
    </cfRule>
  </conditionalFormatting>
  <conditionalFormatting sqref="L11:O11 L13:N13 L17:N17 L21:N21 L25:N25 L15:O15 L19:O19 L23:O23">
    <cfRule type="cellIs" dxfId="121" priority="16" operator="equal">
      <formula>"A"</formula>
    </cfRule>
    <cfRule type="cellIs" dxfId="120" priority="17" operator="equal">
      <formula>"U"</formula>
    </cfRule>
    <cfRule type="cellIs" dxfId="119" priority="18" operator="equal">
      <formula>"OK"</formula>
    </cfRule>
  </conditionalFormatting>
  <conditionalFormatting sqref="O27 O29 O31 O33 O35 O37 O39">
    <cfRule type="cellIs" dxfId="118" priority="1" operator="equal">
      <formula>"A"</formula>
    </cfRule>
    <cfRule type="cellIs" dxfId="117" priority="2" operator="equal">
      <formula>"U"</formula>
    </cfRule>
    <cfRule type="cellIs" dxfId="116" priority="3" operator="equal">
      <formula>"OK"</formula>
    </cfRule>
  </conditionalFormatting>
  <conditionalFormatting sqref="H27:I27 H29:I29 H31:I31 H33:I33 H35:I35 H37:I37 H39:I39">
    <cfRule type="cellIs" dxfId="115" priority="10" operator="equal">
      <formula>"A"</formula>
    </cfRule>
    <cfRule type="cellIs" dxfId="114" priority="11" operator="equal">
      <formula>"U"</formula>
    </cfRule>
    <cfRule type="cellIs" dxfId="113" priority="12" operator="equal">
      <formula>"OK"</formula>
    </cfRule>
  </conditionalFormatting>
  <conditionalFormatting sqref="J27 J29 J31 J33 J35 J37 J39">
    <cfRule type="cellIs" dxfId="112" priority="7" operator="equal">
      <formula>"A"</formula>
    </cfRule>
    <cfRule type="cellIs" dxfId="111" priority="8" operator="equal">
      <formula>"U"</formula>
    </cfRule>
    <cfRule type="cellIs" dxfId="110" priority="9" operator="equal">
      <formula>"OK"</formula>
    </cfRule>
  </conditionalFormatting>
  <conditionalFormatting sqref="L27:N27 L29:N29 L31:N31 L33:N33 L35:N35 L37:N37 L39:N39">
    <cfRule type="cellIs" dxfId="109" priority="4" operator="equal">
      <formula>"A"</formula>
    </cfRule>
    <cfRule type="cellIs" dxfId="108" priority="5" operator="equal">
      <formula>"U"</formula>
    </cfRule>
    <cfRule type="cellIs" dxfId="107"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21" location="'D11'!A1" display="Direito Administrativo" xr:uid="{00000000-0004-0000-0300-000003000000}"/>
    <hyperlink ref="F22" location="'D12'!A1" display="Direito Civil" xr:uid="{00000000-0004-0000-0300-000004000000}"/>
    <hyperlink ref="F23" location="'D13'!A1" display="Direito Administrativo" xr:uid="{00000000-0004-0000-0300-000005000000}"/>
    <hyperlink ref="F24" location="'D14'!A1" display="Direito Civil" xr:uid="{00000000-0004-0000-0300-000006000000}"/>
    <hyperlink ref="F25" location="'D15'!A1" display="Direito Administrativo" xr:uid="{00000000-0004-0000-0300-000007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68"/>
      <c r="D8" s="69"/>
      <c r="E8" s="69"/>
      <c r="F8" s="69"/>
      <c r="G8" s="70" t="s">
        <v>38</v>
      </c>
      <c r="H8" s="70" t="s">
        <v>39</v>
      </c>
      <c r="I8" s="70" t="s">
        <v>40</v>
      </c>
      <c r="J8" s="71" t="s">
        <v>41</v>
      </c>
      <c r="K8" s="37"/>
      <c r="L8" s="60"/>
      <c r="M8" s="61"/>
      <c r="N8" s="61"/>
      <c r="O8" s="61"/>
      <c r="P8" s="61"/>
      <c r="Q8" s="61"/>
      <c r="R8" s="61"/>
      <c r="S8" s="62"/>
      <c r="T8" s="37"/>
      <c r="U8" s="37"/>
      <c r="V8" s="38"/>
    </row>
    <row r="9" spans="1:22" ht="15" customHeight="1" x14ac:dyDescent="0.2">
      <c r="A9" s="37"/>
      <c r="B9" s="37"/>
      <c r="C9" s="72">
        <v>1</v>
      </c>
      <c r="D9" s="121" t="str">
        <f>Disciplinas!F11</f>
        <v>LÍNGUA PORTUGUESA</v>
      </c>
      <c r="E9" s="121"/>
      <c r="F9" s="121"/>
      <c r="G9" s="73">
        <f>IF(ISNUMBER(AVERAGE(Disciplinas!H11:J11)),AVERAGE(Disciplinas!H11:J11),0)</f>
        <v>0</v>
      </c>
      <c r="H9" s="73">
        <f>IF(ISNUMBER(AVERAGE(Disciplinas!L11:O11)),AVERAGE(Disciplinas!L11:O11),0)</f>
        <v>0</v>
      </c>
      <c r="I9" s="73" t="str">
        <f>Disciplinas!S11</f>
        <v/>
      </c>
      <c r="J9" s="74" t="str">
        <f>Disciplinas!W11</f>
        <v/>
      </c>
      <c r="K9" s="37"/>
      <c r="L9" s="63"/>
      <c r="M9" s="37"/>
      <c r="N9" s="37"/>
      <c r="O9" s="37"/>
      <c r="P9" s="37"/>
      <c r="Q9" s="37"/>
      <c r="R9" s="37"/>
      <c r="S9" s="64"/>
      <c r="T9" s="37"/>
      <c r="U9" s="37"/>
      <c r="V9" s="38"/>
    </row>
    <row r="10" spans="1:22" ht="15" customHeight="1" x14ac:dyDescent="0.2">
      <c r="A10" s="37"/>
      <c r="B10" s="37"/>
      <c r="C10" s="72">
        <v>2</v>
      </c>
      <c r="D10" s="121" t="str">
        <f>Disciplinas!F12</f>
        <v>LÍNGUA INGLESA</v>
      </c>
      <c r="E10" s="121"/>
      <c r="F10" s="121"/>
      <c r="G10" s="73">
        <f>IF(ISNUMBER(AVERAGE(Disciplinas!H12:J12)),AVERAGE(Disciplinas!H12:J12),0)</f>
        <v>0</v>
      </c>
      <c r="H10" s="73">
        <f>IF(ISNUMBER(AVERAGE(Disciplinas!L12:O12)),AVERAGE(Disciplinas!L12:O12),0)</f>
        <v>0</v>
      </c>
      <c r="I10" s="73" t="str">
        <f>Disciplinas!S12</f>
        <v/>
      </c>
      <c r="J10" s="74" t="str">
        <f>Disciplinas!W12</f>
        <v/>
      </c>
      <c r="K10" s="37"/>
      <c r="L10" s="63"/>
      <c r="M10" s="37"/>
      <c r="N10" s="37"/>
      <c r="O10" s="37"/>
      <c r="P10" s="37"/>
      <c r="Q10" s="37"/>
      <c r="R10" s="37"/>
      <c r="S10" s="64"/>
      <c r="T10" s="37"/>
      <c r="U10" s="37"/>
      <c r="V10" s="38"/>
    </row>
    <row r="11" spans="1:22" ht="15" customHeight="1" x14ac:dyDescent="0.2">
      <c r="A11" s="37"/>
      <c r="B11" s="37"/>
      <c r="C11" s="72">
        <v>3</v>
      </c>
      <c r="D11" s="121" t="str">
        <f>Disciplinas!F13</f>
        <v>RACIOCÍNIO LÓGICO</v>
      </c>
      <c r="E11" s="121"/>
      <c r="F11" s="121"/>
      <c r="G11" s="73">
        <f>IF(ISNUMBER(AVERAGE(Disciplinas!H13:J13)),AVERAGE(Disciplinas!H13:J13),0)</f>
        <v>0</v>
      </c>
      <c r="H11" s="73">
        <f>IF(ISNUMBER(AVERAGE(Disciplinas!L13:O13)),AVERAGE(Disciplinas!L13:O13),0)</f>
        <v>0</v>
      </c>
      <c r="I11" s="73" t="str">
        <f>Disciplinas!S13</f>
        <v/>
      </c>
      <c r="J11" s="74" t="str">
        <f>Disciplinas!W13</f>
        <v/>
      </c>
      <c r="K11" s="37"/>
      <c r="L11" s="63"/>
      <c r="M11" s="37"/>
      <c r="N11" s="37"/>
      <c r="O11" s="37"/>
      <c r="P11" s="37"/>
      <c r="Q11" s="37"/>
      <c r="R11" s="37"/>
      <c r="S11" s="64"/>
      <c r="T11" s="37"/>
      <c r="U11" s="37"/>
      <c r="V11" s="38"/>
    </row>
    <row r="12" spans="1:22" ht="15" customHeight="1" x14ac:dyDescent="0.2">
      <c r="A12" s="37"/>
      <c r="B12" s="37"/>
      <c r="C12" s="72">
        <v>4</v>
      </c>
      <c r="D12" s="121" t="str">
        <f>Disciplinas!F14</f>
        <v>ESTATÍSTICA</v>
      </c>
      <c r="E12" s="121"/>
      <c r="F12" s="121"/>
      <c r="G12" s="73">
        <f>IF(ISNUMBER(AVERAGE(Disciplinas!H14:J14)),AVERAGE(Disciplinas!H14:J14),0)</f>
        <v>0</v>
      </c>
      <c r="H12" s="73">
        <f>IF(ISNUMBER(AVERAGE(Disciplinas!L14:O14)),AVERAGE(Disciplinas!L14:O14),0)</f>
        <v>0</v>
      </c>
      <c r="I12" s="73" t="str">
        <f>Disciplinas!S14</f>
        <v/>
      </c>
      <c r="J12" s="74" t="str">
        <f>Disciplinas!W14</f>
        <v/>
      </c>
      <c r="K12" s="37"/>
      <c r="L12" s="63"/>
      <c r="M12" s="37"/>
      <c r="N12" s="37"/>
      <c r="O12" s="37"/>
      <c r="P12" s="37"/>
      <c r="Q12" s="37"/>
      <c r="R12" s="37"/>
      <c r="S12" s="64"/>
      <c r="T12" s="37"/>
      <c r="U12" s="37"/>
      <c r="V12" s="38"/>
    </row>
    <row r="13" spans="1:22" ht="15" customHeight="1" x14ac:dyDescent="0.2">
      <c r="A13" s="37"/>
      <c r="B13" s="37"/>
      <c r="C13" s="72">
        <v>5</v>
      </c>
      <c r="D13" s="121" t="str">
        <f>Disciplinas!F15</f>
        <v>ADMINISTRAÇÃO GERAL E PÚBLICA</v>
      </c>
      <c r="E13" s="121"/>
      <c r="F13" s="121"/>
      <c r="G13" s="73">
        <f>IF(ISNUMBER(AVERAGE(Disciplinas!H15:J15)),AVERAGE(Disciplinas!H15:J15),0)</f>
        <v>0</v>
      </c>
      <c r="H13" s="73">
        <f>IF(ISNUMBER(AVERAGE(Disciplinas!L15:O15)),AVERAGE(Disciplinas!L15:O15),0)</f>
        <v>0</v>
      </c>
      <c r="I13" s="73" t="str">
        <f>Disciplinas!S15</f>
        <v/>
      </c>
      <c r="J13" s="74" t="str">
        <f>Disciplinas!W15</f>
        <v/>
      </c>
      <c r="K13" s="37"/>
      <c r="L13" s="63"/>
      <c r="M13" s="37"/>
      <c r="N13" s="37"/>
      <c r="O13" s="37"/>
      <c r="P13" s="37"/>
      <c r="Q13" s="37"/>
      <c r="R13" s="37"/>
      <c r="S13" s="64"/>
      <c r="T13" s="37"/>
      <c r="U13" s="37"/>
      <c r="V13" s="38"/>
    </row>
    <row r="14" spans="1:22" ht="15" customHeight="1" x14ac:dyDescent="0.2">
      <c r="A14" s="37"/>
      <c r="B14" s="37"/>
      <c r="C14" s="72">
        <v>6</v>
      </c>
      <c r="D14" s="121" t="str">
        <f>Disciplinas!F16</f>
        <v>FLUÊNCIA DE DADOS</v>
      </c>
      <c r="E14" s="121"/>
      <c r="F14" s="121"/>
      <c r="G14" s="73">
        <f>IF(ISNUMBER(AVERAGE(Disciplinas!H16:J16)),AVERAGE(Disciplinas!H16:J16),0)</f>
        <v>0</v>
      </c>
      <c r="H14" s="73">
        <f>IF(ISNUMBER(AVERAGE(Disciplinas!L16:O16)),AVERAGE(Disciplinas!L16:O16),0)</f>
        <v>0</v>
      </c>
      <c r="I14" s="73" t="str">
        <f>Disciplinas!S16</f>
        <v/>
      </c>
      <c r="J14" s="74" t="str">
        <f>Disciplinas!W16</f>
        <v/>
      </c>
      <c r="K14" s="37"/>
      <c r="L14" s="63"/>
      <c r="M14" s="37"/>
      <c r="N14" s="37"/>
      <c r="O14" s="37"/>
      <c r="P14" s="37"/>
      <c r="Q14" s="37"/>
      <c r="R14" s="37"/>
      <c r="S14" s="64"/>
      <c r="T14" s="37"/>
      <c r="U14" s="37"/>
      <c r="V14" s="38"/>
    </row>
    <row r="15" spans="1:22" ht="15" customHeight="1" x14ac:dyDescent="0.2">
      <c r="A15" s="37"/>
      <c r="B15" s="37"/>
      <c r="C15" s="72">
        <v>7</v>
      </c>
      <c r="D15" s="121" t="str">
        <f>Disciplinas!F17</f>
        <v>DIREITO CONSTITUCIONAL</v>
      </c>
      <c r="E15" s="121"/>
      <c r="F15" s="121"/>
      <c r="G15" s="73">
        <f>IF(ISNUMBER(AVERAGE(Disciplinas!H17:J17)),AVERAGE(Disciplinas!H17:J17),0)</f>
        <v>0</v>
      </c>
      <c r="H15" s="73">
        <f>IF(ISNUMBER(AVERAGE(Disciplinas!L17:O17)),AVERAGE(Disciplinas!L17:O17),0)</f>
        <v>0</v>
      </c>
      <c r="I15" s="73" t="str">
        <f>Disciplinas!S17</f>
        <v/>
      </c>
      <c r="J15" s="74" t="str">
        <f>Disciplinas!W17</f>
        <v/>
      </c>
      <c r="K15" s="37"/>
      <c r="L15" s="63"/>
      <c r="M15" s="37"/>
      <c r="N15" s="37"/>
      <c r="O15" s="37"/>
      <c r="P15" s="37"/>
      <c r="Q15" s="37"/>
      <c r="R15" s="37"/>
      <c r="S15" s="64"/>
      <c r="T15" s="37"/>
      <c r="U15" s="37"/>
      <c r="V15" s="38"/>
    </row>
    <row r="16" spans="1:22" ht="15" customHeight="1" x14ac:dyDescent="0.2">
      <c r="A16" s="37"/>
      <c r="B16" s="37"/>
      <c r="C16" s="72">
        <v>8</v>
      </c>
      <c r="D16" s="121" t="str">
        <f>Disciplinas!F18</f>
        <v>DIREITO ADMINISTRATIVO</v>
      </c>
      <c r="E16" s="121"/>
      <c r="F16" s="121"/>
      <c r="G16" s="73">
        <f>IF(ISNUMBER(AVERAGE(Disciplinas!H18:J18)),AVERAGE(Disciplinas!H18:J18),0)</f>
        <v>0</v>
      </c>
      <c r="H16" s="73">
        <f>IF(ISNUMBER(AVERAGE(Disciplinas!L18:O18)),AVERAGE(Disciplinas!L18:O18),0)</f>
        <v>0</v>
      </c>
      <c r="I16" s="73" t="str">
        <f>Disciplinas!S18</f>
        <v/>
      </c>
      <c r="J16" s="74" t="str">
        <f>Disciplinas!W18</f>
        <v/>
      </c>
      <c r="K16" s="37"/>
      <c r="L16" s="63"/>
      <c r="M16" s="37"/>
      <c r="N16" s="37"/>
      <c r="O16" s="37"/>
      <c r="P16" s="37"/>
      <c r="Q16" s="37"/>
      <c r="R16" s="37"/>
      <c r="S16" s="64"/>
      <c r="T16" s="37"/>
      <c r="U16" s="37"/>
      <c r="V16" s="38"/>
    </row>
    <row r="17" spans="1:22" ht="15" customHeight="1" x14ac:dyDescent="0.2">
      <c r="A17" s="37"/>
      <c r="B17" s="37"/>
      <c r="C17" s="72">
        <v>9</v>
      </c>
      <c r="D17" s="121" t="str">
        <f>Disciplinas!F19</f>
        <v>DIREITO TRIBUTÁRIO</v>
      </c>
      <c r="E17" s="121"/>
      <c r="F17" s="121"/>
      <c r="G17" s="73">
        <f>IF(ISNUMBER(AVERAGE(Disciplinas!H19:J19)),AVERAGE(Disciplinas!H19:J19),0)</f>
        <v>0</v>
      </c>
      <c r="H17" s="73">
        <f>IF(ISNUMBER(AVERAGE(Disciplinas!L19:O19)),AVERAGE(Disciplinas!L19:O19),0)</f>
        <v>0</v>
      </c>
      <c r="I17" s="73" t="str">
        <f>Disciplinas!S19</f>
        <v/>
      </c>
      <c r="J17" s="74" t="str">
        <f>Disciplinas!W19</f>
        <v/>
      </c>
      <c r="K17" s="37"/>
      <c r="L17" s="63"/>
      <c r="M17" s="37"/>
      <c r="N17" s="37"/>
      <c r="O17" s="37"/>
      <c r="P17" s="37"/>
      <c r="Q17" s="37"/>
      <c r="R17" s="37"/>
      <c r="S17" s="64"/>
      <c r="T17" s="37"/>
      <c r="U17" s="37"/>
      <c r="V17" s="38"/>
    </row>
    <row r="18" spans="1:22" ht="15" customHeight="1" x14ac:dyDescent="0.2">
      <c r="A18" s="37"/>
      <c r="B18" s="37"/>
      <c r="C18" s="72">
        <v>10</v>
      </c>
      <c r="D18" s="121" t="str">
        <f>Disciplinas!F20</f>
        <v>LEGISLAÇÃO TRIBUTÁRIA</v>
      </c>
      <c r="E18" s="121"/>
      <c r="F18" s="121"/>
      <c r="G18" s="73">
        <f>IF(ISNUMBER(AVERAGE(Disciplinas!H20:J20)),AVERAGE(Disciplinas!H20:J20),0)</f>
        <v>0</v>
      </c>
      <c r="H18" s="73">
        <f>IF(ISNUMBER(AVERAGE(Disciplinas!L20:O20)),AVERAGE(Disciplinas!L20:O20),0)</f>
        <v>0</v>
      </c>
      <c r="I18" s="73" t="str">
        <f>Disciplinas!S20</f>
        <v/>
      </c>
      <c r="J18" s="74" t="str">
        <f>Disciplinas!W20</f>
        <v/>
      </c>
      <c r="K18" s="37"/>
      <c r="L18" s="63"/>
      <c r="M18" s="37"/>
      <c r="N18" s="37"/>
      <c r="O18" s="37"/>
      <c r="P18" s="37"/>
      <c r="Q18" s="37"/>
      <c r="R18" s="37"/>
      <c r="S18" s="64"/>
      <c r="T18" s="37"/>
      <c r="U18" s="37"/>
      <c r="V18" s="38"/>
    </row>
    <row r="19" spans="1:22" ht="15" customHeight="1" x14ac:dyDescent="0.2">
      <c r="A19" s="37"/>
      <c r="B19" s="37"/>
      <c r="C19" s="72">
        <v>11</v>
      </c>
      <c r="D19" s="121" t="str">
        <f>Disciplinas!F21</f>
        <v>LEGISLAÇÃO ADUANEIRA</v>
      </c>
      <c r="E19" s="121"/>
      <c r="F19" s="121"/>
      <c r="G19" s="73">
        <f>IF(ISNUMBER(AVERAGE(Disciplinas!H21:J21)),AVERAGE(Disciplinas!H21:J21),0)</f>
        <v>0</v>
      </c>
      <c r="H19" s="73">
        <f>IF(ISNUMBER(AVERAGE(Disciplinas!L21:O21)),AVERAGE(Disciplinas!L21:O21),0)</f>
        <v>0</v>
      </c>
      <c r="I19" s="73" t="str">
        <f>Disciplinas!S21</f>
        <v/>
      </c>
      <c r="J19" s="74" t="str">
        <f>Disciplinas!W21</f>
        <v/>
      </c>
      <c r="K19" s="37"/>
      <c r="L19" s="63"/>
      <c r="M19" s="37"/>
      <c r="N19" s="37"/>
      <c r="O19" s="37"/>
      <c r="P19" s="37"/>
      <c r="Q19" s="37"/>
      <c r="R19" s="37"/>
      <c r="S19" s="64"/>
      <c r="T19" s="37"/>
      <c r="U19" s="37"/>
      <c r="V19" s="38"/>
    </row>
    <row r="20" spans="1:22" ht="15" customHeight="1" x14ac:dyDescent="0.2">
      <c r="A20" s="37"/>
      <c r="B20" s="37"/>
      <c r="C20" s="72">
        <v>12</v>
      </c>
      <c r="D20" s="121" t="str">
        <f>Disciplinas!F22</f>
        <v>ECONOMIA E FINANÇAS PÚBLICAS</v>
      </c>
      <c r="E20" s="121"/>
      <c r="F20" s="121"/>
      <c r="G20" s="73">
        <f>IF(ISNUMBER(AVERAGE(Disciplinas!H22:J22)),AVERAGE(Disciplinas!H22:J22),0)</f>
        <v>0</v>
      </c>
      <c r="H20" s="73">
        <f>IF(ISNUMBER(AVERAGE(Disciplinas!L22:O22)),AVERAGE(Disciplinas!L22:O22),0)</f>
        <v>0</v>
      </c>
      <c r="I20" s="73" t="str">
        <f>Disciplinas!S22</f>
        <v/>
      </c>
      <c r="J20" s="74" t="str">
        <f>Disciplinas!W22</f>
        <v/>
      </c>
      <c r="K20" s="37"/>
      <c r="L20" s="63"/>
      <c r="M20" s="37"/>
      <c r="N20" s="37"/>
      <c r="O20" s="37"/>
      <c r="P20" s="37"/>
      <c r="Q20" s="37"/>
      <c r="R20" s="37"/>
      <c r="S20" s="64"/>
      <c r="T20" s="37"/>
      <c r="U20" s="37"/>
      <c r="V20" s="38"/>
    </row>
    <row r="21" spans="1:22" ht="15" customHeight="1" x14ac:dyDescent="0.2">
      <c r="A21" s="37"/>
      <c r="B21" s="37"/>
      <c r="C21" s="72">
        <v>13</v>
      </c>
      <c r="D21" s="121" t="str">
        <f>Disciplinas!F23</f>
        <v>AUDITORIA</v>
      </c>
      <c r="E21" s="121"/>
      <c r="F21" s="121"/>
      <c r="G21" s="73">
        <f>IF(ISNUMBER(AVERAGE(Disciplinas!H23:J23)),AVERAGE(Disciplinas!H23:J23),0)</f>
        <v>0</v>
      </c>
      <c r="H21" s="73">
        <f>IF(ISNUMBER(AVERAGE(Disciplinas!L23:O23)),AVERAGE(Disciplinas!L23:O23),0)</f>
        <v>0</v>
      </c>
      <c r="I21" s="73" t="str">
        <f>Disciplinas!S23</f>
        <v/>
      </c>
      <c r="J21" s="74" t="str">
        <f>Disciplinas!W23</f>
        <v/>
      </c>
      <c r="K21" s="37"/>
      <c r="L21" s="63"/>
      <c r="M21" s="37"/>
      <c r="N21" s="37"/>
      <c r="O21" s="37"/>
      <c r="P21" s="37"/>
      <c r="Q21" s="37"/>
      <c r="R21" s="37"/>
      <c r="S21" s="64"/>
      <c r="T21" s="37"/>
      <c r="U21" s="37"/>
      <c r="V21" s="38"/>
    </row>
    <row r="22" spans="1:22" ht="15" customHeight="1" x14ac:dyDescent="0.2">
      <c r="A22" s="37"/>
      <c r="B22" s="37"/>
      <c r="C22" s="75">
        <v>14</v>
      </c>
      <c r="D22" s="122" t="str">
        <f>Disciplinas!F24</f>
        <v>CONTABILIDADE GERAL E PÚBLICA</v>
      </c>
      <c r="E22" s="122"/>
      <c r="F22" s="122"/>
      <c r="G22" s="76">
        <f>IF(ISNUMBER(AVERAGE(Disciplinas!H24:J24)),AVERAGE(Disciplinas!H24:J24),0)</f>
        <v>0</v>
      </c>
      <c r="H22" s="76">
        <f>IF(ISNUMBER(AVERAGE(Disciplinas!L24:O24)),AVERAGE(Disciplinas!L24:O24),0)</f>
        <v>0</v>
      </c>
      <c r="I22" s="76" t="str">
        <f>Disciplinas!S24</f>
        <v/>
      </c>
      <c r="J22" s="77" t="str">
        <f>Disciplinas!W24</f>
        <v/>
      </c>
      <c r="K22" s="37"/>
      <c r="L22" s="65"/>
      <c r="M22" s="66"/>
      <c r="N22" s="66"/>
      <c r="O22" s="66"/>
      <c r="P22" s="66"/>
      <c r="Q22" s="66"/>
      <c r="R22" s="66"/>
      <c r="S22" s="67"/>
      <c r="T22" s="37"/>
      <c r="U22" s="37"/>
      <c r="V22" s="38"/>
    </row>
    <row r="23" spans="1:22" ht="15" customHeight="1" x14ac:dyDescent="0.2">
      <c r="A23" s="37"/>
      <c r="B23" s="37"/>
      <c r="C23" s="78">
        <v>15</v>
      </c>
      <c r="D23" s="121" t="str">
        <f>Disciplinas!F25</f>
        <v>DIREITO PREVIDENCIÁRIO</v>
      </c>
      <c r="E23" s="121"/>
      <c r="F23" s="121"/>
      <c r="G23" s="73">
        <f>IF(ISNUMBER(AVERAGE(Disciplinas!H25:J25)),AVERAGE(Disciplinas!H25:J25),0)</f>
        <v>0</v>
      </c>
      <c r="H23" s="73">
        <f>IF(ISNUMBER(AVERAGE(Disciplinas!L25:O25)),AVERAGE(Disciplinas!L25:O25),0)</f>
        <v>0</v>
      </c>
      <c r="I23" s="73" t="str">
        <f>Disciplinas!S25</f>
        <v/>
      </c>
      <c r="J23" s="73" t="str">
        <f>Disciplinas!W25</f>
        <v/>
      </c>
      <c r="K23" s="37"/>
      <c r="L23" s="37"/>
      <c r="M23" s="37"/>
      <c r="N23" s="37"/>
      <c r="O23" s="37"/>
      <c r="P23" s="37"/>
      <c r="Q23" s="37"/>
      <c r="R23" s="37"/>
      <c r="S23" s="37"/>
      <c r="T23" s="37"/>
      <c r="U23" s="37"/>
      <c r="V23" s="38"/>
    </row>
    <row r="24" spans="1:22" ht="15" customHeight="1" x14ac:dyDescent="0.2">
      <c r="A24" s="37"/>
      <c r="B24" s="37"/>
      <c r="C24" s="68">
        <v>16</v>
      </c>
      <c r="D24" s="123">
        <f>Disciplinas!F26</f>
        <v>0</v>
      </c>
      <c r="E24" s="123"/>
      <c r="F24" s="123"/>
      <c r="G24" s="79">
        <f>IF(ISNUMBER(AVERAGE(Disciplinas!H26:J26)),AVERAGE(Disciplinas!H26:J26),0)</f>
        <v>0</v>
      </c>
      <c r="H24" s="79">
        <f>IF(ISNUMBER(AVERAGE(Disciplinas!L26:O26)),AVERAGE(Disciplinas!L26:O26),0)</f>
        <v>0</v>
      </c>
      <c r="I24" s="79">
        <f>Disciplinas!S26</f>
        <v>0</v>
      </c>
      <c r="J24" s="80">
        <f>Disciplinas!W26</f>
        <v>0</v>
      </c>
      <c r="K24" s="37"/>
      <c r="L24" s="60"/>
      <c r="M24" s="61"/>
      <c r="N24" s="61"/>
      <c r="O24" s="61"/>
      <c r="P24" s="61"/>
      <c r="Q24" s="61"/>
      <c r="R24" s="61"/>
      <c r="S24" s="62"/>
      <c r="T24" s="37"/>
      <c r="U24" s="37"/>
      <c r="V24" s="38"/>
    </row>
    <row r="25" spans="1:22" ht="15" customHeight="1" x14ac:dyDescent="0.2">
      <c r="A25" s="37"/>
      <c r="B25" s="37"/>
      <c r="C25" s="72">
        <v>17</v>
      </c>
      <c r="D25" s="121">
        <f>Disciplinas!F27</f>
        <v>0</v>
      </c>
      <c r="E25" s="121"/>
      <c r="F25" s="121"/>
      <c r="G25" s="73">
        <f>IF(ISNUMBER(AVERAGE(Disciplinas!H27:J27)),AVERAGE(Disciplinas!H27:J27),0)</f>
        <v>0</v>
      </c>
      <c r="H25" s="73">
        <f>IF(ISNUMBER(AVERAGE(Disciplinas!L27:O27)),AVERAGE(Disciplinas!L27:O27),0)</f>
        <v>0</v>
      </c>
      <c r="I25" s="73">
        <f>Disciplinas!S27</f>
        <v>0</v>
      </c>
      <c r="J25" s="74">
        <f>Disciplinas!W27</f>
        <v>0</v>
      </c>
      <c r="K25" s="37"/>
      <c r="L25" s="63"/>
      <c r="M25" s="37"/>
      <c r="N25" s="37"/>
      <c r="O25" s="37"/>
      <c r="P25" s="37"/>
      <c r="Q25" s="37"/>
      <c r="R25" s="37"/>
      <c r="S25" s="64"/>
      <c r="T25" s="37"/>
      <c r="U25" s="37"/>
      <c r="V25" s="38"/>
    </row>
    <row r="26" spans="1:22" ht="15" customHeight="1" x14ac:dyDescent="0.2">
      <c r="A26" s="37"/>
      <c r="B26" s="37"/>
      <c r="C26" s="72">
        <v>18</v>
      </c>
      <c r="D26" s="121">
        <f>Disciplinas!F28</f>
        <v>0</v>
      </c>
      <c r="E26" s="121"/>
      <c r="F26" s="121"/>
      <c r="G26" s="73">
        <f>IF(ISNUMBER(AVERAGE(Disciplinas!H28:J28)),AVERAGE(Disciplinas!H28:J28),0)</f>
        <v>0</v>
      </c>
      <c r="H26" s="73">
        <f>IF(ISNUMBER(AVERAGE(Disciplinas!L28:O28)),AVERAGE(Disciplinas!L28:O28),0)</f>
        <v>0</v>
      </c>
      <c r="I26" s="73">
        <f>Disciplinas!S28</f>
        <v>0</v>
      </c>
      <c r="J26" s="74">
        <f>Disciplinas!W28</f>
        <v>0</v>
      </c>
      <c r="K26" s="37"/>
      <c r="L26" s="63"/>
      <c r="M26" s="37"/>
      <c r="N26" s="37"/>
      <c r="O26" s="37"/>
      <c r="P26" s="37"/>
      <c r="Q26" s="37"/>
      <c r="R26" s="37"/>
      <c r="S26" s="64"/>
      <c r="T26" s="37"/>
      <c r="U26" s="37"/>
      <c r="V26" s="38"/>
    </row>
    <row r="27" spans="1:22" ht="15" customHeight="1" x14ac:dyDescent="0.2">
      <c r="A27" s="37"/>
      <c r="B27" s="37"/>
      <c r="C27" s="72">
        <v>19</v>
      </c>
      <c r="D27" s="121">
        <f>Disciplinas!F29</f>
        <v>0</v>
      </c>
      <c r="E27" s="121"/>
      <c r="F27" s="121"/>
      <c r="G27" s="73">
        <f>IF(ISNUMBER(AVERAGE(Disciplinas!H29:J29)),AVERAGE(Disciplinas!H29:J29),0)</f>
        <v>0</v>
      </c>
      <c r="H27" s="73">
        <f>IF(ISNUMBER(AVERAGE(Disciplinas!L29:O29)),AVERAGE(Disciplinas!L29:O29),0)</f>
        <v>0</v>
      </c>
      <c r="I27" s="73">
        <f>Disciplinas!S29</f>
        <v>0</v>
      </c>
      <c r="J27" s="74">
        <f>Disciplinas!W29</f>
        <v>0</v>
      </c>
      <c r="K27" s="37"/>
      <c r="L27" s="63"/>
      <c r="M27" s="37"/>
      <c r="N27" s="37"/>
      <c r="O27" s="37"/>
      <c r="P27" s="37"/>
      <c r="Q27" s="37"/>
      <c r="R27" s="37"/>
      <c r="S27" s="64"/>
      <c r="T27" s="37"/>
      <c r="U27" s="37"/>
      <c r="V27" s="38"/>
    </row>
    <row r="28" spans="1:22" ht="15" customHeight="1" x14ac:dyDescent="0.2">
      <c r="A28" s="37"/>
      <c r="B28" s="37"/>
      <c r="C28" s="72">
        <v>20</v>
      </c>
      <c r="D28" s="121">
        <f>Disciplinas!F30</f>
        <v>0</v>
      </c>
      <c r="E28" s="121"/>
      <c r="F28" s="121"/>
      <c r="G28" s="73">
        <f>IF(ISNUMBER(AVERAGE(Disciplinas!H30:J30)),AVERAGE(Disciplinas!H30:J30),0)</f>
        <v>0</v>
      </c>
      <c r="H28" s="73">
        <f>IF(ISNUMBER(AVERAGE(Disciplinas!L30:O30)),AVERAGE(Disciplinas!L30:O30),0)</f>
        <v>0</v>
      </c>
      <c r="I28" s="73">
        <f>Disciplinas!S30</f>
        <v>0</v>
      </c>
      <c r="J28" s="74">
        <f>Disciplinas!W30</f>
        <v>0</v>
      </c>
      <c r="K28" s="37"/>
      <c r="L28" s="63"/>
      <c r="M28" s="37"/>
      <c r="N28" s="37"/>
      <c r="O28" s="37"/>
      <c r="P28" s="37"/>
      <c r="Q28" s="37"/>
      <c r="R28" s="37"/>
      <c r="S28" s="64"/>
      <c r="T28" s="37"/>
      <c r="U28" s="37"/>
      <c r="V28" s="38"/>
    </row>
    <row r="29" spans="1:22" ht="15" customHeight="1" x14ac:dyDescent="0.2">
      <c r="A29" s="37"/>
      <c r="B29" s="37"/>
      <c r="C29" s="72">
        <v>21</v>
      </c>
      <c r="D29" s="121">
        <f>Disciplinas!F31</f>
        <v>0</v>
      </c>
      <c r="E29" s="121"/>
      <c r="F29" s="121"/>
      <c r="G29" s="73">
        <f>IF(ISNUMBER(AVERAGE(Disciplinas!H31:J31)),AVERAGE(Disciplinas!H31:J31),0)</f>
        <v>0</v>
      </c>
      <c r="H29" s="73">
        <f>IF(ISNUMBER(AVERAGE(Disciplinas!L31:O31)),AVERAGE(Disciplinas!L31:O31),0)</f>
        <v>0</v>
      </c>
      <c r="I29" s="73">
        <f>Disciplinas!S31</f>
        <v>0</v>
      </c>
      <c r="J29" s="74">
        <f>Disciplinas!W31</f>
        <v>0</v>
      </c>
      <c r="K29" s="37"/>
      <c r="L29" s="63"/>
      <c r="M29" s="37"/>
      <c r="N29" s="37"/>
      <c r="O29" s="37"/>
      <c r="P29" s="37"/>
      <c r="Q29" s="37"/>
      <c r="R29" s="37"/>
      <c r="S29" s="64"/>
      <c r="T29" s="37"/>
      <c r="U29" s="37"/>
      <c r="V29" s="38"/>
    </row>
    <row r="30" spans="1:22" ht="15" customHeight="1" x14ac:dyDescent="0.2">
      <c r="A30" s="37"/>
      <c r="B30" s="37"/>
      <c r="C30" s="72">
        <v>22</v>
      </c>
      <c r="D30" s="121">
        <f>Disciplinas!F32</f>
        <v>0</v>
      </c>
      <c r="E30" s="121"/>
      <c r="F30" s="121"/>
      <c r="G30" s="73">
        <f>IF(ISNUMBER(AVERAGE(Disciplinas!H32:J32)),AVERAGE(Disciplinas!H32:J32),0)</f>
        <v>0</v>
      </c>
      <c r="H30" s="73">
        <f>IF(ISNUMBER(AVERAGE(Disciplinas!L32:O32)),AVERAGE(Disciplinas!L32:O32),0)</f>
        <v>0</v>
      </c>
      <c r="I30" s="73">
        <f>Disciplinas!S32</f>
        <v>0</v>
      </c>
      <c r="J30" s="74">
        <f>Disciplinas!W32</f>
        <v>0</v>
      </c>
      <c r="K30" s="37"/>
      <c r="L30" s="63"/>
      <c r="M30" s="37"/>
      <c r="N30" s="37"/>
      <c r="O30" s="37"/>
      <c r="P30" s="37"/>
      <c r="Q30" s="37"/>
      <c r="R30" s="37"/>
      <c r="S30" s="64"/>
      <c r="T30" s="37"/>
      <c r="U30" s="37"/>
      <c r="V30" s="38"/>
    </row>
    <row r="31" spans="1:22" ht="15" customHeight="1" x14ac:dyDescent="0.2">
      <c r="A31" s="37"/>
      <c r="B31" s="37"/>
      <c r="C31" s="72">
        <v>23</v>
      </c>
      <c r="D31" s="121">
        <f>Disciplinas!F33</f>
        <v>0</v>
      </c>
      <c r="E31" s="121"/>
      <c r="F31" s="121"/>
      <c r="G31" s="73">
        <f>IF(ISNUMBER(AVERAGE(Disciplinas!H33:J33)),AVERAGE(Disciplinas!H33:J33),0)</f>
        <v>0</v>
      </c>
      <c r="H31" s="73">
        <f>IF(ISNUMBER(AVERAGE(Disciplinas!L33:O33)),AVERAGE(Disciplinas!L33:O33),0)</f>
        <v>0</v>
      </c>
      <c r="I31" s="73">
        <f>Disciplinas!S33</f>
        <v>0</v>
      </c>
      <c r="J31" s="74">
        <f>Disciplinas!W33</f>
        <v>0</v>
      </c>
      <c r="K31" s="37"/>
      <c r="L31" s="63"/>
      <c r="M31" s="37"/>
      <c r="N31" s="37"/>
      <c r="O31" s="37"/>
      <c r="P31" s="37"/>
      <c r="Q31" s="37"/>
      <c r="R31" s="37"/>
      <c r="S31" s="64"/>
      <c r="T31" s="37"/>
      <c r="U31" s="37"/>
      <c r="V31" s="38"/>
    </row>
    <row r="32" spans="1:22" ht="15" customHeight="1" x14ac:dyDescent="0.2">
      <c r="A32" s="37"/>
      <c r="B32" s="37"/>
      <c r="C32" s="72">
        <v>24</v>
      </c>
      <c r="D32" s="121">
        <f>Disciplinas!F34</f>
        <v>0</v>
      </c>
      <c r="E32" s="121"/>
      <c r="F32" s="121"/>
      <c r="G32" s="73">
        <f>IF(ISNUMBER(AVERAGE(Disciplinas!H34:J34)),AVERAGE(Disciplinas!H34:J34),0)</f>
        <v>0</v>
      </c>
      <c r="H32" s="73">
        <f>IF(ISNUMBER(AVERAGE(Disciplinas!L34:O34)),AVERAGE(Disciplinas!L34:O34),0)</f>
        <v>0</v>
      </c>
      <c r="I32" s="73">
        <f>Disciplinas!S34</f>
        <v>0</v>
      </c>
      <c r="J32" s="74">
        <f>Disciplinas!W34</f>
        <v>0</v>
      </c>
      <c r="K32" s="37"/>
      <c r="L32" s="63"/>
      <c r="M32" s="37"/>
      <c r="N32" s="37"/>
      <c r="O32" s="37"/>
      <c r="P32" s="37"/>
      <c r="Q32" s="37"/>
      <c r="R32" s="37"/>
      <c r="S32" s="64"/>
      <c r="T32" s="37"/>
      <c r="U32" s="37"/>
      <c r="V32" s="38"/>
    </row>
    <row r="33" spans="1:22" ht="15" customHeight="1" x14ac:dyDescent="0.2">
      <c r="A33" s="37"/>
      <c r="B33" s="37"/>
      <c r="C33" s="72">
        <v>25</v>
      </c>
      <c r="D33" s="121">
        <f>Disciplinas!F35</f>
        <v>0</v>
      </c>
      <c r="E33" s="121"/>
      <c r="F33" s="121"/>
      <c r="G33" s="73">
        <f>IF(ISNUMBER(AVERAGE(Disciplinas!H35:J35)),AVERAGE(Disciplinas!H35:J35),0)</f>
        <v>0</v>
      </c>
      <c r="H33" s="73">
        <f>IF(ISNUMBER(AVERAGE(Disciplinas!L35:O35)),AVERAGE(Disciplinas!L35:O35),0)</f>
        <v>0</v>
      </c>
      <c r="I33" s="73">
        <f>Disciplinas!S35</f>
        <v>0</v>
      </c>
      <c r="J33" s="74">
        <f>Disciplinas!W35</f>
        <v>0</v>
      </c>
      <c r="K33" s="37"/>
      <c r="L33" s="63"/>
      <c r="M33" s="37"/>
      <c r="N33" s="37"/>
      <c r="O33" s="37"/>
      <c r="P33" s="37"/>
      <c r="Q33" s="37"/>
      <c r="R33" s="37"/>
      <c r="S33" s="64"/>
      <c r="T33" s="37"/>
      <c r="U33" s="37"/>
      <c r="V33" s="38"/>
    </row>
    <row r="34" spans="1:22" ht="15" customHeight="1" x14ac:dyDescent="0.2">
      <c r="A34" s="37"/>
      <c r="B34" s="37"/>
      <c r="C34" s="72">
        <v>26</v>
      </c>
      <c r="D34" s="121">
        <f>Disciplinas!F36</f>
        <v>0</v>
      </c>
      <c r="E34" s="121"/>
      <c r="F34" s="121"/>
      <c r="G34" s="73">
        <f>IF(ISNUMBER(AVERAGE(Disciplinas!H36:J36)),AVERAGE(Disciplinas!H36:J36),0)</f>
        <v>0</v>
      </c>
      <c r="H34" s="73">
        <f>IF(ISNUMBER(AVERAGE(Disciplinas!L36:O36)),AVERAGE(Disciplinas!L36:O36),0)</f>
        <v>0</v>
      </c>
      <c r="I34" s="73">
        <f>Disciplinas!S36</f>
        <v>0</v>
      </c>
      <c r="J34" s="74">
        <f>Disciplinas!W36</f>
        <v>0</v>
      </c>
      <c r="K34" s="37"/>
      <c r="L34" s="63"/>
      <c r="M34" s="37"/>
      <c r="N34" s="37"/>
      <c r="O34" s="37"/>
      <c r="P34" s="37"/>
      <c r="Q34" s="37"/>
      <c r="R34" s="37"/>
      <c r="S34" s="64"/>
      <c r="T34" s="37"/>
      <c r="U34" s="37"/>
      <c r="V34" s="38"/>
    </row>
    <row r="35" spans="1:22" ht="15" customHeight="1" x14ac:dyDescent="0.2">
      <c r="A35" s="37"/>
      <c r="B35" s="37"/>
      <c r="C35" s="72">
        <v>27</v>
      </c>
      <c r="D35" s="121">
        <f>Disciplinas!F37</f>
        <v>0</v>
      </c>
      <c r="E35" s="121"/>
      <c r="F35" s="121"/>
      <c r="G35" s="73">
        <f>IF(ISNUMBER(AVERAGE(Disciplinas!H37:J37)),AVERAGE(Disciplinas!H37:J37),0)</f>
        <v>0</v>
      </c>
      <c r="H35" s="73">
        <f>IF(ISNUMBER(AVERAGE(Disciplinas!L37:O37)),AVERAGE(Disciplinas!L37:O37),0)</f>
        <v>0</v>
      </c>
      <c r="I35" s="73">
        <f>Disciplinas!S37</f>
        <v>0</v>
      </c>
      <c r="J35" s="74">
        <f>Disciplinas!W37</f>
        <v>0</v>
      </c>
      <c r="K35" s="37"/>
      <c r="L35" s="63"/>
      <c r="M35" s="37"/>
      <c r="N35" s="37"/>
      <c r="O35" s="37"/>
      <c r="P35" s="37"/>
      <c r="Q35" s="37"/>
      <c r="R35" s="37"/>
      <c r="S35" s="64"/>
      <c r="T35" s="37"/>
      <c r="U35" s="37"/>
      <c r="V35" s="38"/>
    </row>
    <row r="36" spans="1:22" ht="15" customHeight="1" x14ac:dyDescent="0.2">
      <c r="A36" s="37"/>
      <c r="B36" s="37"/>
      <c r="C36" s="72">
        <v>28</v>
      </c>
      <c r="D36" s="121">
        <f>Disciplinas!F38</f>
        <v>0</v>
      </c>
      <c r="E36" s="121"/>
      <c r="F36" s="121"/>
      <c r="G36" s="73">
        <f>IF(ISNUMBER(AVERAGE(Disciplinas!H38:J38)),AVERAGE(Disciplinas!H38:J38),0)</f>
        <v>0</v>
      </c>
      <c r="H36" s="73">
        <f>IF(ISNUMBER(AVERAGE(Disciplinas!L38:O38)),AVERAGE(Disciplinas!L38:O38),0)</f>
        <v>0</v>
      </c>
      <c r="I36" s="73">
        <f>Disciplinas!S38</f>
        <v>0</v>
      </c>
      <c r="J36" s="74">
        <f>Disciplinas!W38</f>
        <v>0</v>
      </c>
      <c r="K36" s="37"/>
      <c r="L36" s="63"/>
      <c r="M36" s="37"/>
      <c r="N36" s="37"/>
      <c r="O36" s="37"/>
      <c r="P36" s="37"/>
      <c r="Q36" s="37"/>
      <c r="R36" s="37"/>
      <c r="S36" s="64"/>
      <c r="T36" s="37"/>
      <c r="U36" s="37"/>
      <c r="V36" s="38"/>
    </row>
    <row r="37" spans="1:22" ht="15" customHeight="1" x14ac:dyDescent="0.2">
      <c r="A37" s="37"/>
      <c r="B37" s="37"/>
      <c r="C37" s="72">
        <v>29</v>
      </c>
      <c r="D37" s="121">
        <f>Disciplinas!F39</f>
        <v>0</v>
      </c>
      <c r="E37" s="121"/>
      <c r="F37" s="121"/>
      <c r="G37" s="73">
        <f>IF(ISNUMBER(AVERAGE(Disciplinas!H39:J39)),AVERAGE(Disciplinas!H39:J39),0)</f>
        <v>0</v>
      </c>
      <c r="H37" s="73">
        <f>IF(ISNUMBER(AVERAGE(Disciplinas!L39:O39)),AVERAGE(Disciplinas!L39:O39),0)</f>
        <v>0</v>
      </c>
      <c r="I37" s="73">
        <f>Disciplinas!S39</f>
        <v>0</v>
      </c>
      <c r="J37" s="74">
        <f>Disciplinas!W39</f>
        <v>0</v>
      </c>
      <c r="K37" s="37"/>
      <c r="L37" s="63"/>
      <c r="M37" s="37"/>
      <c r="N37" s="37"/>
      <c r="O37" s="37"/>
      <c r="P37" s="37"/>
      <c r="Q37" s="37"/>
      <c r="R37" s="37"/>
      <c r="S37" s="64"/>
      <c r="T37" s="37"/>
      <c r="U37" s="37"/>
      <c r="V37" s="38"/>
    </row>
    <row r="38" spans="1:22" ht="15" customHeight="1" x14ac:dyDescent="0.2">
      <c r="A38" s="37"/>
      <c r="B38" s="37"/>
      <c r="C38" s="75">
        <v>30</v>
      </c>
      <c r="D38" s="122">
        <f>Disciplinas!F40</f>
        <v>0</v>
      </c>
      <c r="E38" s="122"/>
      <c r="F38" s="122"/>
      <c r="G38" s="76">
        <f>IF(ISNUMBER(AVERAGE(Disciplinas!H40:J40)),AVERAGE(Disciplinas!H40:J40),0)</f>
        <v>0</v>
      </c>
      <c r="H38" s="76">
        <f>IF(ISNUMBER(AVERAGE(Disciplinas!L40:O40)),AVERAGE(Disciplinas!L40:O40),0)</f>
        <v>0</v>
      </c>
      <c r="I38" s="76">
        <f>Disciplinas!S40</f>
        <v>0</v>
      </c>
      <c r="J38" s="77">
        <f>Disciplinas!W40</f>
        <v>0</v>
      </c>
      <c r="K38" s="37"/>
      <c r="L38" s="65"/>
      <c r="M38" s="66"/>
      <c r="N38" s="66"/>
      <c r="O38" s="66"/>
      <c r="P38" s="66"/>
      <c r="Q38" s="66"/>
      <c r="R38" s="66"/>
      <c r="S38" s="67"/>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xLyzRbSXcxpbDL84qBOTKFg3nJX//68V+iG/LVUAmsbsRdeRUuIeimzolFsI6FUp2YZ414aaJ8tyDCUb1gxPsQ==" saltValue="phjUHeukixSY4HoV2nVXSg=="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55</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70</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45" x14ac:dyDescent="0.25">
      <c r="A15" s="25"/>
      <c r="B15" s="25"/>
      <c r="C15" s="25"/>
      <c r="D15" s="25"/>
      <c r="E15" s="30">
        <v>2</v>
      </c>
      <c r="F15" s="24" t="s">
        <v>71</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56.25" x14ac:dyDescent="0.25">
      <c r="A16" s="25"/>
      <c r="B16" s="25"/>
      <c r="C16" s="25"/>
      <c r="D16" s="25"/>
      <c r="E16" s="26">
        <v>3</v>
      </c>
      <c r="F16" s="23" t="s">
        <v>72</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78.75" x14ac:dyDescent="0.25">
      <c r="A17" s="25"/>
      <c r="B17" s="25"/>
      <c r="C17" s="25"/>
      <c r="D17" s="25"/>
      <c r="E17" s="30">
        <v>4</v>
      </c>
      <c r="F17" s="24" t="s">
        <v>73</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33.75" x14ac:dyDescent="0.25">
      <c r="A18" s="25"/>
      <c r="B18" s="25"/>
      <c r="C18" s="25"/>
      <c r="D18" s="25"/>
      <c r="E18" s="26">
        <v>5</v>
      </c>
      <c r="F18" s="23" t="s">
        <v>74</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IKz0lCP8MU6HRtat38ULn84RzbfwSnioPQ0p4Tu3gX2ut4QPJCdO99Y1Fe02NHTAiD6uZ8BfgUwtk7rSlhsZA==" saltValue="fhdoy0Kn0yVYCdlaOCRBE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06" priority="8" operator="equal">
      <formula>$Z$15</formula>
    </cfRule>
    <cfRule type="cellIs" dxfId="105" priority="9" operator="equal">
      <formula>$Z$14</formula>
    </cfRule>
  </conditionalFormatting>
  <conditionalFormatting sqref="H52:J73 L52:O73">
    <cfRule type="cellIs" dxfId="104" priority="6" operator="equal">
      <formula>$Z$15</formula>
    </cfRule>
    <cfRule type="cellIs" dxfId="103" priority="7" operator="equal">
      <formula>$Z$14</formula>
    </cfRule>
  </conditionalFormatting>
  <conditionalFormatting sqref="J14:J23">
    <cfRule type="cellIs" dxfId="102" priority="4" operator="equal">
      <formula>$Z$15</formula>
    </cfRule>
    <cfRule type="cellIs" dxfId="101" priority="5" operator="equal">
      <formula>$Z$14</formula>
    </cfRule>
  </conditionalFormatting>
  <conditionalFormatting sqref="I13">
    <cfRule type="cellIs" dxfId="100" priority="1" operator="equal">
      <formula>"A"</formula>
    </cfRule>
    <cfRule type="cellIs" dxfId="99" priority="2" operator="equal">
      <formula>"U"</formula>
    </cfRule>
    <cfRule type="cellIs" dxfId="98"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56</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75</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56.25" x14ac:dyDescent="0.25">
      <c r="A15" s="25"/>
      <c r="B15" s="25"/>
      <c r="C15" s="25"/>
      <c r="D15" s="25"/>
      <c r="E15" s="30">
        <v>2</v>
      </c>
      <c r="F15" s="24" t="s">
        <v>76</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45" x14ac:dyDescent="0.25">
      <c r="A16" s="25"/>
      <c r="B16" s="25"/>
      <c r="C16" s="25"/>
      <c r="D16" s="25"/>
      <c r="E16" s="26">
        <v>3</v>
      </c>
      <c r="F16" s="23" t="s">
        <v>77</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x14ac:dyDescent="0.25">
      <c r="A17" s="25"/>
      <c r="B17" s="25"/>
      <c r="C17" s="25"/>
      <c r="D17" s="25"/>
      <c r="E17" s="30">
        <v>4</v>
      </c>
      <c r="F17" s="24"/>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CFZ21QSASBxqlijATkmrqzwBvkNpui/fMFnZ1uTFQM3gUHABPsNvWNcz3oFM7R4JA2FyahHLKFshJLZNLVizA==" saltValue="JaZzten4wM+dhcj16jMUq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97" priority="9" operator="equal">
      <formula>$Z$15</formula>
    </cfRule>
    <cfRule type="cellIs" dxfId="96" priority="10" operator="equal">
      <formula>$Z$14</formula>
    </cfRule>
  </conditionalFormatting>
  <conditionalFormatting sqref="H52:J73 L52:O73">
    <cfRule type="cellIs" dxfId="95" priority="7" operator="equal">
      <formula>$Z$15</formula>
    </cfRule>
    <cfRule type="cellIs" dxfId="94" priority="8" operator="equal">
      <formula>$Z$14</formula>
    </cfRule>
  </conditionalFormatting>
  <conditionalFormatting sqref="I13">
    <cfRule type="cellIs" dxfId="93" priority="1" operator="equal">
      <formula>"A"</formula>
    </cfRule>
    <cfRule type="cellIs" dxfId="92" priority="2" operator="equal">
      <formula>"U"</formula>
    </cfRule>
    <cfRule type="cellIs" dxfId="91"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57</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78</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101.25" x14ac:dyDescent="0.25">
      <c r="A15" s="25"/>
      <c r="B15" s="25"/>
      <c r="C15" s="25"/>
      <c r="D15" s="25"/>
      <c r="E15" s="30">
        <v>2</v>
      </c>
      <c r="F15" s="24" t="s">
        <v>79</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78.75" x14ac:dyDescent="0.25">
      <c r="A16" s="25"/>
      <c r="B16" s="25"/>
      <c r="C16" s="25"/>
      <c r="D16" s="25"/>
      <c r="E16" s="26">
        <v>3</v>
      </c>
      <c r="F16" s="23" t="s">
        <v>80</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45" x14ac:dyDescent="0.25">
      <c r="A17" s="25"/>
      <c r="B17" s="25"/>
      <c r="C17" s="25"/>
      <c r="D17" s="25"/>
      <c r="E17" s="30">
        <v>4</v>
      </c>
      <c r="F17" s="24" t="s">
        <v>81</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101.25" x14ac:dyDescent="0.25">
      <c r="A18" s="25"/>
      <c r="B18" s="25"/>
      <c r="C18" s="25"/>
      <c r="D18" s="25"/>
      <c r="E18" s="26">
        <v>5</v>
      </c>
      <c r="F18" s="23" t="s">
        <v>82</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WuuKAhPgZ54Uns8EpUurtr8QWCWqn8lzYbKpa9hA1nFrikMKlji5dApy2uCCqaHXCeqWS/FxNuvMSEHhQCtQeA==" saltValue="ew9x/PuC4jxYvMGx9fJUv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90" priority="12" operator="equal">
      <formula>$Z$15</formula>
    </cfRule>
    <cfRule type="cellIs" dxfId="89" priority="13" operator="equal">
      <formula>$Z$14</formula>
    </cfRule>
  </conditionalFormatting>
  <conditionalFormatting sqref="H52:J73 L52:O73">
    <cfRule type="cellIs" dxfId="88" priority="10" operator="equal">
      <formula>$Z$15</formula>
    </cfRule>
    <cfRule type="cellIs" dxfId="87" priority="11" operator="equal">
      <formula>$Z$14</formula>
    </cfRule>
  </conditionalFormatting>
  <conditionalFormatting sqref="I13">
    <cfRule type="cellIs" dxfId="86" priority="1" operator="equal">
      <formula>"A"</formula>
    </cfRule>
    <cfRule type="cellIs" dxfId="85" priority="2" operator="equal">
      <formula>"U"</formula>
    </cfRule>
    <cfRule type="cellIs" dxfId="84"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58</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83</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45" x14ac:dyDescent="0.25">
      <c r="A15" s="25"/>
      <c r="B15" s="25"/>
      <c r="C15" s="25"/>
      <c r="D15" s="25"/>
      <c r="E15" s="30">
        <v>2</v>
      </c>
      <c r="F15" s="24" t="s">
        <v>84</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33.75" x14ac:dyDescent="0.25">
      <c r="A16" s="25"/>
      <c r="B16" s="25"/>
      <c r="C16" s="25"/>
      <c r="D16" s="25"/>
      <c r="E16" s="26">
        <v>3</v>
      </c>
      <c r="F16" s="23" t="s">
        <v>85</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x14ac:dyDescent="0.25">
      <c r="A17" s="25"/>
      <c r="B17" s="25"/>
      <c r="C17" s="25"/>
      <c r="D17" s="25"/>
      <c r="E17" s="30">
        <v>4</v>
      </c>
      <c r="F17" s="24"/>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fyX4pUCt8ml56n3qMfY5ldNIDRvV1FTlkWfSscp0bcVIJR69mSsCFWRVUkO6tg08+0BwzaQGaiMHAlLdYM2vuw==" saltValue="FfWYlbCXJbLrTDDqj01Rg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83" priority="9" operator="equal">
      <formula>$Z$15</formula>
    </cfRule>
    <cfRule type="cellIs" dxfId="82" priority="10" operator="equal">
      <formula>$Z$14</formula>
    </cfRule>
  </conditionalFormatting>
  <conditionalFormatting sqref="H52:J73 L52:O73">
    <cfRule type="cellIs" dxfId="81" priority="7" operator="equal">
      <formula>$Z$15</formula>
    </cfRule>
    <cfRule type="cellIs" dxfId="80" priority="8" operator="equal">
      <formula>$Z$14</formula>
    </cfRule>
  </conditionalFormatting>
  <conditionalFormatting sqref="I13">
    <cfRule type="cellIs" dxfId="79" priority="1" operator="equal">
      <formula>"A"</formula>
    </cfRule>
    <cfRule type="cellIs" dxfId="78" priority="2" operator="equal">
      <formula>"U"</formula>
    </cfRule>
    <cfRule type="cellIs" dxfId="77"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59</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47.5" x14ac:dyDescent="0.25">
      <c r="A14" s="25"/>
      <c r="B14" s="25"/>
      <c r="C14" s="25"/>
      <c r="D14" s="25"/>
      <c r="E14" s="26">
        <v>1</v>
      </c>
      <c r="F14" s="23" t="s">
        <v>90</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202.5" x14ac:dyDescent="0.25">
      <c r="A15" s="25"/>
      <c r="B15" s="25"/>
      <c r="C15" s="25"/>
      <c r="D15" s="25"/>
      <c r="E15" s="30">
        <v>2</v>
      </c>
      <c r="F15" s="24" t="s">
        <v>91</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101.25" x14ac:dyDescent="0.25">
      <c r="A16" s="25"/>
      <c r="B16" s="25"/>
      <c r="C16" s="25"/>
      <c r="D16" s="25"/>
      <c r="E16" s="26">
        <v>3</v>
      </c>
      <c r="F16" s="23" t="s">
        <v>92</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135" x14ac:dyDescent="0.25">
      <c r="A17" s="25"/>
      <c r="B17" s="25"/>
      <c r="C17" s="25"/>
      <c r="D17" s="25"/>
      <c r="E17" s="30">
        <v>4</v>
      </c>
      <c r="F17" s="24" t="s">
        <v>93</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409.5" x14ac:dyDescent="0.25">
      <c r="A18" s="25"/>
      <c r="B18" s="25"/>
      <c r="C18" s="25"/>
      <c r="D18" s="25"/>
      <c r="E18" s="26">
        <v>5</v>
      </c>
      <c r="F18" s="23" t="s">
        <v>94</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TdXvcNZPADKLRD20flEpJIcstGtLauWdl/vWNVSRFRVEgsvIwxSo788N2Ts2GxMbpMEXQA+dFV8/OkZjxhwdQ==" saltValue="T4of2i/X0EVxrg/KS+dEU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76" priority="9" operator="equal">
      <formula>$Z$15</formula>
    </cfRule>
    <cfRule type="cellIs" dxfId="75" priority="10" operator="equal">
      <formula>$Z$14</formula>
    </cfRule>
  </conditionalFormatting>
  <conditionalFormatting sqref="H52:J73 L52:O73">
    <cfRule type="cellIs" dxfId="74" priority="7" operator="equal">
      <formula>$Z$15</formula>
    </cfRule>
    <cfRule type="cellIs" dxfId="73" priority="8" operator="equal">
      <formula>$Z$14</formula>
    </cfRule>
  </conditionalFormatting>
  <conditionalFormatting sqref="I13">
    <cfRule type="cellIs" dxfId="72" priority="1" operator="equal">
      <formula>"A"</formula>
    </cfRule>
    <cfRule type="cellIs" dxfId="71" priority="2" operator="equal">
      <formula>"U"</formula>
    </cfRule>
    <cfRule type="cellIs" dxfId="70"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19</vt:i4>
      </vt:variant>
    </vt:vector>
  </HeadingPairs>
  <TitlesOfParts>
    <vt:vector size="19"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lpstr>D11</vt:lpstr>
      <vt:lpstr>D12</vt:lpstr>
      <vt:lpstr>D13</vt:lpstr>
      <vt:lpstr>D14</vt:lpstr>
      <vt:lpstr>D15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2022-12-11T12:29:55Z</dcterms:modified>
</cp:coreProperties>
</file>