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howInkAnnotation="0" codeName="EstaPasta_de_trabalho"/>
  <mc:AlternateContent xmlns:mc="http://schemas.openxmlformats.org/markup-compatibility/2006">
    <mc:Choice Requires="x15">
      <x15ac:absPath xmlns:x15ac="http://schemas.microsoft.com/office/spreadsheetml/2010/11/ac" url="C:\Users\augus\Downloads\"/>
    </mc:Choice>
  </mc:AlternateContent>
  <xr:revisionPtr revIDLastSave="0" documentId="13_ncr:1_{2A9B8EE5-E04C-4A28-BF2E-FFCF0FCC5141}" xr6:coauthVersionLast="47" xr6:coauthVersionMax="47"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74" i="11" l="1"/>
  <c r="N74" i="11"/>
  <c r="M74" i="11"/>
  <c r="L74" i="11"/>
  <c r="J74" i="11"/>
  <c r="I74" i="11"/>
  <c r="H74" i="11"/>
  <c r="O74" i="9"/>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W74" i="9" s="1"/>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U74" i="11"/>
  <c r="S74" i="11"/>
  <c r="R74" i="1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W74" i="11" l="1"/>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7" i="7"/>
  <c r="G37" i="7"/>
  <c r="J33" i="7"/>
  <c r="G33" i="7"/>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4" i="7" l="1"/>
  <c r="J22" i="7"/>
  <c r="I28" i="7"/>
  <c r="J28" i="7"/>
  <c r="J27" i="7"/>
  <c r="J24" i="7"/>
  <c r="J20" i="7"/>
  <c r="I17" i="7"/>
  <c r="J16" i="7"/>
  <c r="J13" i="7"/>
  <c r="I15" i="7"/>
  <c r="J18" i="7"/>
  <c r="J30" i="7"/>
  <c r="I32" i="7"/>
  <c r="J38"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I12" i="7"/>
  <c r="G13" i="7"/>
  <c r="I13" i="7"/>
  <c r="G14" i="7"/>
  <c r="J14" i="7"/>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I14" i="7"/>
  <c r="G15" i="7"/>
  <c r="I18" i="7"/>
  <c r="G19" i="7"/>
  <c r="I22" i="7"/>
  <c r="G23" i="7"/>
  <c r="I26" i="7"/>
  <c r="G27" i="7"/>
  <c r="G28" i="7"/>
  <c r="H30" i="7"/>
  <c r="I30" i="7"/>
  <c r="G31" i="7"/>
  <c r="G32" i="7"/>
  <c r="J32" i="7"/>
  <c r="H34" i="7"/>
  <c r="H38" i="7"/>
  <c r="H10" i="7"/>
  <c r="S12" i="6"/>
  <c r="I10" i="7" s="1"/>
  <c r="H11" i="7"/>
  <c r="G11" i="7"/>
  <c r="H12" i="7"/>
  <c r="J12" i="7"/>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<sst xmlns="http://schemas.openxmlformats.org/spreadsheetml/2006/main" count="149" uniqueCount="70">
  <si>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</si>
  <si>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</si>
  <si>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</si>
  <si>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</si>
  <si>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</si>
  <si>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</si>
  <si>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</si>
  <si>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</si>
  <si>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</si>
  <si>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</si>
  <si>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</si>
  <si>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</si>
  <si>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</si>
  <si>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</si>
  <si>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</si>
  <si>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</si>
  <si>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</si>
  <si>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</si>
  <si>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</si>
  <si>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</si>
  <si>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</si>
  <si>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</si>
  <si>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</si>
  <si>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</si>
  <si>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</si>
  <si>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</si>
  <si>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</si>
  <si>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</si>
  <si>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</si>
  <si>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</si>
  <si>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</si>
  <si>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</si>
  <si>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</si>
  <si>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</si>
  <si>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</si>
  <si>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</si>
  <si>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</si>
  <si>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</si>
  <si>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</si>
  <si>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</si>
  <si>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</si>
  <si>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</si>
  <si>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</si>
  <si>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</si>
  <si>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</si>
  <si>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</si>
  <si>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</si>
  <si>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Exercícios SQ</t>
  </si>
  <si>
    <t>CONHECIMENTOS ESPECÍFICOS</t>
  </si>
  <si>
    <t>ENSINO MÉDIO</t>
  </si>
  <si>
    <t>CRC PR</t>
  </si>
  <si>
    <t>QUADRIX</t>
  </si>
  <si>
    <t>https://dhg1h5j42swfq.cloudfront.net/2022/04/18110028/1_crc-pr_concurso_publico_2022_edital_1.pdf</t>
  </si>
  <si>
    <t>https://www.estrategiaconcursos.com.br/blog/concurso-crc-pr-2022-edital-publicado/</t>
  </si>
  <si>
    <t>ASSISTENTE ADMINISTRATIVO</t>
  </si>
  <si>
    <t>CR</t>
  </si>
  <si>
    <t>Conhecimentos Básicos 40; Conhecimentos Complementares 30; Conhecimentos Específicos 50</t>
  </si>
  <si>
    <t>CONHECIMENTOS BÁSICOS</t>
  </si>
  <si>
    <t>CONHECIMENTOS COMPLEMENTARES</t>
  </si>
  <si>
    <t>LÍNGUA PORTUGUESA: 1 Compreensão e interpretação de textos de gêneros variados. 2 Reconhecimento de tipos e gêneros textuais. 3 Domínio da ortografia oficial. 4 Domínio dos mecanismos de coesão textual. 4.1 Emprego de elementos de referenciação, substituição e repetição, de conectores e de outros elementos de sequenciação textual. 4.2 Emprego de tempos e modos verbais. 5 Domínio da estrutura morfossintática do período. 5.1 Emprego das classes de palavras. 5.2 Relações de coordenação entre orações e entre termos da oração. 5.3 Relações de subordinação entre orações e entre termos da oração. 5.4 Emprego dos sinais de pontuação. 5.5 Concordância verbal e nominal. 5.6 Regência verbal e nominal. 5.7 Emprego do sinal indicativo de crase. 5.8 Colocação dos pronomes átonos. 6 Reescrita de frases e parágrafos do texto. 6.1 Significação das palavras. 6.2 Substituição de palavras ou de trechos de texto. 6.3 Reorganização da estrutura de orações e de períodos do texto. 6.4 Reescrita de textos de diferentes gêneros e níveis de formalidade. 7 Correspondência oficial (conforme Manual de Redação da Presidência da República). 7.1 Aspectos gerais da redação oficial. 7.2 Finalidade dos expedientes oficiais. 7.3 Adequação da linguagem ao tipo de documento. 7.4 Adequação do formato do texto ao gênero.</t>
  </si>
  <si>
    <t>NOÇÕES DE INFORMÁTICA: 1 Conceitos básicos e modos de utilização de tecnologias, ferramentas, aplicativos e procedimentos de informática: tipos de computadores, conceitos de hardware e de software, instalação de periféricos. 2 Edição de textos, planilhas e apresentações (ambiente Microsoft Office, versões 2010, 2013 e 365). 3 Noções de sistema operacional (ambiente Windows, versões 7, 8 e 10). 4 Redes de computadores: conceitos básicos, ferramentas, aplicativos e procedimentos de Internet e intranet. 5 Programas de navegação: Mozilla Firefox e Google Chrome. 6 Programa de correio eletrônico: MS Outlook. 7 Sítios de busca e pesquisa na Internet. 8 Conceitos de organização e de gerenciamento de informações, arquivos, pastas e programas. 9 Segurança da informação: procedimentos de segurança. 10 Noções de vírus, worms e pragas virtuais. 11 Aplicativos para segurança (antivírus, firewall, antispyware etc.). 12 Procedimentos de backup</t>
  </si>
  <si>
    <t>RACIOCÍNIO LÓGICO E MATEMÁTICA: 1 Operações, propriedades e aplicações (soma, subtração, multiplicação, divisão, potenciação e radiciação). 2 Princípios de contagem e probabilidade. 3 Arranjos e permutações. 4 Combinações. 5 Conjuntos numéricos (números naturais, inteiros, racionais e reais) e operações com conjuntos. 6 Razões e proporções (grandezas diretamente proporcionais, grandezas inversamente proporcionais, porcentagem, regras de três simples e compostas). 7 Equações e inequações. 8 Sistemas de medidas. 9 Volumes. 10 Compreensão de estruturas lógicas. 11 Lógica de argumentação (analogias, inferências, deduções e conclusões). 12 Diagramas lógicos.</t>
  </si>
  <si>
    <t>LEGISLAÇÃO E ÉTICA NA ADMINISTRAÇÃO PÚBLICA: 1 Ética e função pública. 2 Ética no Setor Público. 3 Lei nº 8.429/1992 e suas alterações. 4 Lei nº 9.784/1999 e suas alterações (processo administrativo). 5 Acesso à informação: Lei nº 12.527/2011; e Decreto nº 7.724/2012. 6 Decreto nº 9.830/2019</t>
  </si>
  <si>
    <t>ATUALIDADES: 1 Tópicos atuais e relevantes de diversas áreas, tais como segurança, transportes, política, economia, sociedade, educação, saúde, cultura, tecnologia, energia, relações internacionais, desenvolvimento sustentável e ecologia.</t>
  </si>
  <si>
    <t>Noções de Administração Pública: 1 Princípios fundamentais que regem a Administração Federal: enumeração e descrição. 2 Administração Federal: administração direta e indireta, estruturação, características e descrição dos órgãos e entidades públicos. 3 Os Ministérios e respectivas áreas de competência. 4 Os poderes e deveres do administrador público.</t>
  </si>
  <si>
    <t>Noções de Arquivologia: 1 Conceitos fundamentais de arquivologia. 2 Gerenciamento da informação e a gestão de documentos. 2.1 Diagnósticos. 2.2 Arquivos correntes e intermediário. 2.3 Protocolos. 2.4 Avaliação de documentos. 2.5 Arquivos permanentes. 3 Tipologias documentais e suportes físicos. 3.1 Microfilmagem. 3.2 Automação. 3.3 Preservação, conservação e restauração de documentos.</t>
  </si>
  <si>
    <t>Organização: 1 Conceito e tipos de estrutura organizacional. 2 Relações humanas, desempenho profissional, desenvolvimento de equipes de trabalho. 3 Noções de cidadania e relações públicas. 4 Comunicação. 5 Redação oficial de documentos oficiais. Protocolo: recepção, classificação, registro e distribuição de documentos. Expedição de correspondência: registro e encaminhamento.</t>
  </si>
  <si>
    <t>Noções de Direito Constitucional e Administrativo: Constituição Federal: conceito, classificações, princípios fundamentais. Direitos e garantias fundamentais: direitos e deveres individuais e coletivos, direitos sociais, nacionalidade, cidadania, direitos políticos, partidos políticos. Organização político-administrativa: União, estados, Distrito Federal, municípios e territórios. Poder Legislativo: Congresso Nacional, Câmara dos Deputados, Senado Federal, deputados e senadores. Poder Executivo: atribuições do Presidente da República e dos ministros de Estado. 6 Poder Judiciário: disposições gerais, órgãos do Poder Judiciário. Funções essenciais à justiça: Ministério público, advocacia e defensorias públicas. Agentes públicos: espécies e classificação, cargo, emprego e função públicos. Poderes administrativos: hierárquico, disciplinar, regulamentar e de polícia, uso e abuso do poder. Controle e 20 responsabilização da administração: controles administrativo, judicial e legislativo, responsabilidade civil do Estado.</t>
  </si>
  <si>
    <t>Noções de Licitação: Leis nºs 8.666/1993, 10.520/2002 e 14.133/2021.</t>
  </si>
  <si>
    <t>Legislação Específica: Decreto-Lei nº 9.295/1946, alterado pela Lei nº 12.249/2010 nos arts. 76 e 77. Decreto-Lei nº 1.040/1969. Resolução CFC nº 1.554/2018. Resolução CFC nº 1.555/2018. Resolução CFC nº 1.612/2021.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</si>
</sst>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14" fontId="16" fillId="2"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50">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BÁSICOS</c:v>
                </c:pt>
                <c:pt idx="1">
                  <c:v>CONHECIMENTOS COMPLEMENTARES</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Estatísticas!$H$9:$H$11</c:f>
              <c:numCache>
                <c:formatCode>0%</c:formatCode>
                <c:ptCount val="3"/>
                <c:pt idx="0">
                  <c:v>0</c:v>
                </c:pt>
                <c:pt idx="1">
                  <c:v>0</c:v>
                </c:pt>
                <c:pt idx="2">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BÁSICOS</c:v>
                </c:pt>
                <c:pt idx="1">
                  <c:v>CONHECIMENTOS COMPLEMENTARES</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Estatísticas!$J$9:$J$11</c:f>
              <c:numCache>
                <c:formatCode>0%</c:formatCode>
                <c:ptCount val="3"/>
                <c:pt idx="0">
                  <c:v>0</c:v>
                </c:pt>
                <c:pt idx="1">
                  <c:v>0</c:v>
                </c:pt>
                <c:pt idx="2">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BÁSICOS</c:v>
                </c:pt>
                <c:pt idx="1">
                  <c:v>CONHECIMENTOS COMPLEMENTARES</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Estatísticas!$G$9:$G$11</c:f>
              <c:numCache>
                <c:formatCode>0%</c:formatCode>
                <c:ptCount val="3"/>
                <c:pt idx="0">
                  <c:v>0</c:v>
                </c:pt>
                <c:pt idx="1">
                  <c:v>0</c:v>
                </c:pt>
                <c:pt idx="2">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BÁSICOS</c:v>
                </c:pt>
                <c:pt idx="1">
                  <c:v>CONHECIMENTOS COMPLEMENTARES</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Estatísticas!$I$9:$I$11</c:f>
              <c:numCache>
                <c:formatCode>0%</c:formatCode>
                <c:ptCount val="3"/>
                <c:pt idx="0">
                  <c:v>0</c:v>
                </c:pt>
                <c:pt idx="1">
                  <c:v>0</c:v>
                </c:pt>
                <c:pt idx="2">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estrategiaconcursos.com.br/blog/concurso-crc-pr-2022-edital-publicado/"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513838</xdr:colOff>
      <xdr:row>6</xdr:row>
      <xdr:rowOff>142875</xdr:rowOff>
    </xdr:from>
    <xdr:to>
      <xdr:col>19</xdr:col>
      <xdr:colOff>76200</xdr:colOff>
      <xdr:row>38</xdr:row>
      <xdr:rowOff>38100</xdr:rowOff>
    </xdr:to>
    <xdr:pic>
      <xdr:nvPicPr>
        <xdr:cNvPr id="6" name="Imagem 5">
          <a:hlinkClick xmlns:r="http://schemas.openxmlformats.org/officeDocument/2006/relationships" r:id="rId7"/>
          <a:extLst>
            <a:ext uri="{FF2B5EF4-FFF2-40B4-BE49-F238E27FC236}">
              <a16:creationId xmlns:a16="http://schemas.microsoft.com/office/drawing/2014/main" id="{79B16997-79C3-4101-9B5E-868E93A2CEDA}"/>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23438" y="1285875"/>
          <a:ext cx="10535162" cy="5991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552450</xdr:colOff>
      <xdr:row>6</xdr:row>
      <xdr:rowOff>161925</xdr:rowOff>
    </xdr:from>
    <xdr:to>
      <xdr:col>4</xdr:col>
      <xdr:colOff>85725</xdr:colOff>
      <xdr:row>33</xdr:row>
      <xdr:rowOff>57150</xdr:rowOff>
    </xdr:to>
    <xdr:pic>
      <xdr:nvPicPr>
        <xdr:cNvPr id="4" name="Imagem 3">
          <a:extLst>
            <a:ext uri="{FF2B5EF4-FFF2-40B4-BE49-F238E27FC236}">
              <a16:creationId xmlns:a16="http://schemas.microsoft.com/office/drawing/2014/main" id="{76B27F92-98C1-41D0-A937-97C5FA82E275}"/>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52450" y="1304925"/>
          <a:ext cx="1971675" cy="50387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BÁSICOS</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COMPLEMENTARES</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13</xdr:row>
      <xdr:rowOff>4286250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CONHECIMENTOS BÁSICOS</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COMPLEMENTARES</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13</xdr:row>
      <xdr:rowOff>4286250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CONHECIMENTOS BÁSICOS</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COMPLEMENTARES</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26</xdr:row>
      <xdr:rowOff>47625</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BÁSICOS</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CONHECIMENTOS COMPLEMENTARES</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26</xdr:row>
      <xdr:rowOff>47625</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BÁSICOS</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CONHECIMENTOS COMPLEMENTARES</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15</xdr:row>
      <xdr:rowOff>1285875</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BÁSICOS</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COMPLEMENTARES</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15</xdr:row>
      <xdr:rowOff>1285875</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BÁSICOS</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COMPLEMENTARES</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2/04/18110028/1_crc-pr_concurso_publico_2022_edital_1.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WMOLREs0VqKMfBnAnPxUF7YULPrGn5GmgKzN3ayY4qQ/ZQUZ+OxvFnwDFPZx0woy+Wc0BfAdDPzjuO6f3/CMMg==" saltValue="WmrvnTf/CX10ZUdXno2tfQ=="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7" t="s">
        <v>30</v>
      </c>
      <c r="C8" s="107"/>
      <c r="D8" s="107"/>
      <c r="G8" s="35" t="s">
        <v>32</v>
      </c>
      <c r="H8" s="102" t="s">
        <v>50</v>
      </c>
      <c r="I8" s="102"/>
      <c r="J8" s="102"/>
      <c r="K8" s="102"/>
      <c r="L8" s="102"/>
      <c r="M8" s="102"/>
      <c r="N8" s="102"/>
      <c r="O8" s="102"/>
      <c r="P8" s="102"/>
      <c r="S8" s="109" t="s">
        <v>12</v>
      </c>
      <c r="T8" s="109"/>
      <c r="U8" s="109"/>
    </row>
    <row r="9" spans="1:23" ht="15" customHeight="1" x14ac:dyDescent="0.25">
      <c r="B9" s="107"/>
      <c r="C9" s="107"/>
      <c r="D9" s="107"/>
      <c r="G9" s="35" t="s">
        <v>24</v>
      </c>
      <c r="H9" s="101">
        <v>44669</v>
      </c>
      <c r="I9" s="102"/>
      <c r="J9" s="102"/>
      <c r="K9" s="102"/>
      <c r="L9" s="102"/>
      <c r="M9" s="102"/>
      <c r="N9" s="102"/>
      <c r="O9" s="102"/>
      <c r="P9" s="102"/>
      <c r="S9" s="108"/>
      <c r="T9" s="108"/>
      <c r="U9" s="108"/>
    </row>
    <row r="10" spans="1:23" ht="15" customHeight="1" x14ac:dyDescent="0.25">
      <c r="B10" s="107"/>
      <c r="C10" s="107"/>
      <c r="D10" s="107"/>
      <c r="G10" s="35" t="s">
        <v>3</v>
      </c>
      <c r="H10" s="102" t="s">
        <v>51</v>
      </c>
      <c r="I10" s="102"/>
      <c r="J10" s="102"/>
      <c r="K10" s="102"/>
      <c r="L10" s="102"/>
      <c r="M10" s="102"/>
      <c r="N10" s="102"/>
      <c r="O10" s="102"/>
      <c r="P10" s="102"/>
      <c r="S10" s="108"/>
      <c r="T10" s="108"/>
      <c r="U10" s="108"/>
    </row>
    <row r="11" spans="1:23" ht="15" customHeight="1" x14ac:dyDescent="0.25">
      <c r="B11" s="107"/>
      <c r="C11" s="107"/>
      <c r="D11" s="107"/>
      <c r="G11" s="35" t="s">
        <v>44</v>
      </c>
      <c r="H11" s="112" t="s">
        <v>52</v>
      </c>
      <c r="I11" s="112"/>
      <c r="J11" s="112"/>
      <c r="K11" s="112"/>
      <c r="L11" s="112"/>
      <c r="M11" s="112"/>
      <c r="N11" s="112"/>
      <c r="O11" s="112"/>
      <c r="P11" s="112"/>
      <c r="S11" s="108"/>
      <c r="T11" s="108"/>
      <c r="U11" s="108"/>
    </row>
    <row r="12" spans="1:23" ht="15" customHeight="1" x14ac:dyDescent="0.25">
      <c r="B12" s="107"/>
      <c r="C12" s="107"/>
      <c r="D12" s="107"/>
      <c r="G12" s="36"/>
      <c r="H12" s="36"/>
      <c r="I12" s="36"/>
      <c r="J12" s="36"/>
      <c r="K12" s="36"/>
      <c r="L12" s="36"/>
      <c r="M12" s="36"/>
      <c r="N12" s="36"/>
      <c r="O12" s="36"/>
      <c r="P12" s="36"/>
      <c r="S12" s="108"/>
      <c r="T12" s="108"/>
      <c r="U12" s="108"/>
    </row>
    <row r="13" spans="1:23" ht="15" customHeight="1" x14ac:dyDescent="0.25">
      <c r="B13" s="107"/>
      <c r="C13" s="107"/>
      <c r="D13" s="107"/>
      <c r="G13" s="35" t="s">
        <v>5</v>
      </c>
      <c r="H13" s="102" t="s">
        <v>54</v>
      </c>
      <c r="I13" s="102"/>
      <c r="J13" s="102"/>
      <c r="K13" s="102"/>
      <c r="L13" s="102"/>
      <c r="M13" s="102"/>
      <c r="N13" s="102"/>
      <c r="O13" s="102"/>
      <c r="P13" s="102"/>
      <c r="S13" s="108"/>
      <c r="T13" s="108"/>
      <c r="U13" s="108"/>
    </row>
    <row r="14" spans="1:23" ht="15" customHeight="1" x14ac:dyDescent="0.25">
      <c r="B14" s="107"/>
      <c r="C14" s="107"/>
      <c r="D14" s="107"/>
      <c r="G14" s="35" t="s">
        <v>6</v>
      </c>
      <c r="H14" s="102"/>
      <c r="I14" s="102"/>
      <c r="J14" s="102"/>
      <c r="K14" s="102"/>
      <c r="L14" s="102"/>
      <c r="M14" s="102"/>
      <c r="N14" s="102"/>
      <c r="O14" s="102"/>
      <c r="P14" s="102"/>
      <c r="S14" s="108"/>
      <c r="T14" s="108"/>
      <c r="U14" s="108"/>
    </row>
    <row r="15" spans="1:23" ht="15" customHeight="1" x14ac:dyDescent="0.25">
      <c r="B15" s="107"/>
      <c r="C15" s="107"/>
      <c r="D15" s="107"/>
      <c r="G15" s="35" t="s">
        <v>7</v>
      </c>
      <c r="H15" s="102"/>
      <c r="I15" s="102"/>
      <c r="J15" s="102"/>
      <c r="K15" s="102"/>
      <c r="L15" s="102"/>
      <c r="M15" s="102"/>
      <c r="N15" s="102"/>
      <c r="O15" s="102"/>
      <c r="P15" s="102"/>
      <c r="S15" s="108"/>
      <c r="T15" s="108"/>
      <c r="U15" s="108"/>
    </row>
    <row r="16" spans="1:23" ht="15" customHeight="1" x14ac:dyDescent="0.25">
      <c r="B16" s="107"/>
      <c r="C16" s="107"/>
      <c r="D16" s="107"/>
      <c r="G16" s="35" t="s">
        <v>8</v>
      </c>
      <c r="H16" s="102" t="s">
        <v>49</v>
      </c>
      <c r="I16" s="102"/>
      <c r="J16" s="102"/>
      <c r="K16" s="102"/>
      <c r="L16" s="102"/>
      <c r="M16" s="102"/>
      <c r="N16" s="102"/>
      <c r="O16" s="102"/>
      <c r="P16" s="102"/>
      <c r="S16" s="108"/>
      <c r="T16" s="108"/>
      <c r="U16" s="108"/>
    </row>
    <row r="17" spans="2:23" ht="15" customHeight="1" x14ac:dyDescent="0.25">
      <c r="B17" s="107"/>
      <c r="C17" s="107"/>
      <c r="D17" s="107"/>
      <c r="G17" s="35" t="s">
        <v>9</v>
      </c>
      <c r="H17" s="106">
        <v>1915</v>
      </c>
      <c r="I17" s="102"/>
      <c r="J17" s="102"/>
      <c r="K17" s="102"/>
      <c r="L17" s="102"/>
      <c r="M17" s="102"/>
      <c r="N17" s="102"/>
      <c r="O17" s="102"/>
      <c r="P17" s="102"/>
      <c r="S17" s="108"/>
      <c r="T17" s="108"/>
      <c r="U17" s="108"/>
    </row>
    <row r="18" spans="2:23" ht="15" customHeight="1" x14ac:dyDescent="0.25">
      <c r="B18" s="107"/>
      <c r="C18" s="107"/>
      <c r="D18" s="107"/>
      <c r="G18" s="35" t="s">
        <v>10</v>
      </c>
      <c r="H18" s="102" t="s">
        <v>55</v>
      </c>
      <c r="I18" s="102"/>
      <c r="J18" s="102"/>
      <c r="K18" s="102"/>
      <c r="L18" s="102"/>
      <c r="M18" s="102"/>
      <c r="N18" s="102"/>
      <c r="O18" s="102"/>
      <c r="P18" s="102"/>
      <c r="S18" s="108"/>
      <c r="T18" s="108"/>
      <c r="U18" s="108"/>
    </row>
    <row r="19" spans="2:23" ht="15" customHeight="1" x14ac:dyDescent="0.25">
      <c r="B19" s="107"/>
      <c r="C19" s="107"/>
      <c r="D19" s="107"/>
      <c r="G19" s="36"/>
      <c r="H19" s="36"/>
      <c r="I19" s="36"/>
      <c r="J19" s="36"/>
      <c r="K19" s="36"/>
      <c r="L19" s="36"/>
      <c r="M19" s="36"/>
      <c r="N19" s="36"/>
      <c r="O19" s="36"/>
      <c r="P19" s="36"/>
    </row>
    <row r="20" spans="2:23" ht="15" customHeight="1" x14ac:dyDescent="0.25">
      <c r="B20" s="107"/>
      <c r="C20" s="107"/>
      <c r="D20" s="107"/>
      <c r="G20" s="35" t="s">
        <v>33</v>
      </c>
      <c r="H20" s="101">
        <v>44704</v>
      </c>
      <c r="I20" s="102"/>
      <c r="J20" s="102"/>
      <c r="K20" s="102"/>
      <c r="L20" s="102"/>
      <c r="M20" s="102"/>
      <c r="N20" s="102"/>
      <c r="O20" s="102"/>
      <c r="P20" s="102"/>
    </row>
    <row r="21" spans="2:23" ht="15" customHeight="1" x14ac:dyDescent="0.25">
      <c r="B21" s="107"/>
      <c r="C21" s="107"/>
      <c r="D21" s="107"/>
      <c r="G21" s="35" t="s">
        <v>34</v>
      </c>
      <c r="H21" s="103">
        <v>60</v>
      </c>
      <c r="I21" s="104"/>
      <c r="J21" s="104"/>
      <c r="K21" s="104"/>
      <c r="L21" s="104"/>
      <c r="M21" s="104"/>
      <c r="N21" s="104"/>
      <c r="O21" s="104"/>
      <c r="P21" s="104"/>
      <c r="T21" s="22"/>
    </row>
    <row r="22" spans="2:23" ht="15" customHeight="1" x14ac:dyDescent="0.25">
      <c r="B22" s="107"/>
      <c r="C22" s="107"/>
      <c r="D22" s="107"/>
      <c r="G22" s="36"/>
      <c r="H22" s="36"/>
      <c r="I22" s="36"/>
      <c r="J22" s="36"/>
      <c r="K22" s="36"/>
      <c r="L22" s="36"/>
      <c r="M22" s="36"/>
      <c r="N22" s="36"/>
      <c r="O22" s="36"/>
      <c r="P22" s="36"/>
    </row>
    <row r="23" spans="2:23" ht="15" customHeight="1" x14ac:dyDescent="0.25">
      <c r="B23" s="107"/>
      <c r="C23" s="107"/>
      <c r="D23" s="107"/>
      <c r="G23" s="35" t="s">
        <v>35</v>
      </c>
      <c r="H23" s="101">
        <v>44745</v>
      </c>
      <c r="I23" s="102"/>
      <c r="J23" s="102"/>
      <c r="K23" s="102"/>
      <c r="L23" s="102"/>
      <c r="M23" s="102"/>
      <c r="N23" s="102"/>
      <c r="O23" s="102"/>
      <c r="P23" s="102"/>
    </row>
    <row r="24" spans="2:23" ht="15" customHeight="1" x14ac:dyDescent="0.25">
      <c r="B24" s="107"/>
      <c r="C24" s="107"/>
      <c r="D24" s="107"/>
      <c r="G24" s="35" t="s">
        <v>4</v>
      </c>
      <c r="H24" s="105"/>
      <c r="I24" s="105"/>
      <c r="J24" s="105"/>
      <c r="K24" s="105"/>
      <c r="L24" s="105"/>
      <c r="M24" s="105"/>
      <c r="N24" s="105"/>
      <c r="O24" s="105"/>
      <c r="P24" s="105"/>
    </row>
    <row r="25" spans="2:23" ht="15" customHeight="1" x14ac:dyDescent="0.25">
      <c r="B25" s="107"/>
      <c r="C25" s="107"/>
      <c r="D25" s="107"/>
      <c r="G25" s="111" t="s">
        <v>11</v>
      </c>
      <c r="H25" s="110" t="s">
        <v>56</v>
      </c>
      <c r="I25" s="110"/>
      <c r="J25" s="110"/>
      <c r="K25" s="110"/>
      <c r="L25" s="110"/>
      <c r="M25" s="110"/>
      <c r="N25" s="110"/>
      <c r="O25" s="110"/>
      <c r="P25" s="110"/>
      <c r="R25" s="67" t="s">
        <v>31</v>
      </c>
    </row>
    <row r="26" spans="2:23" ht="15" customHeight="1" x14ac:dyDescent="0.25">
      <c r="B26" s="107"/>
      <c r="C26" s="107"/>
      <c r="D26" s="107"/>
      <c r="G26" s="111"/>
      <c r="H26" s="110"/>
      <c r="I26" s="110"/>
      <c r="J26" s="110"/>
      <c r="K26" s="110"/>
      <c r="L26" s="110"/>
      <c r="M26" s="110"/>
      <c r="N26" s="110"/>
      <c r="O26" s="110"/>
      <c r="P26" s="110"/>
      <c r="R26" s="113" t="s">
        <v>53</v>
      </c>
      <c r="S26" s="114"/>
      <c r="T26" s="114"/>
      <c r="U26" s="115"/>
      <c r="W26" s="21"/>
    </row>
    <row r="27" spans="2:23" ht="15" customHeight="1" x14ac:dyDescent="0.25">
      <c r="B27" s="107"/>
      <c r="C27" s="107"/>
      <c r="D27" s="107"/>
      <c r="G27" s="111"/>
      <c r="H27" s="110"/>
      <c r="I27" s="110"/>
      <c r="J27" s="110"/>
      <c r="K27" s="110"/>
      <c r="L27" s="110"/>
      <c r="M27" s="110"/>
      <c r="N27" s="110"/>
      <c r="O27" s="110"/>
      <c r="P27" s="110"/>
      <c r="R27" s="116"/>
      <c r="S27" s="117"/>
      <c r="T27" s="117"/>
      <c r="U27" s="118"/>
      <c r="W27" s="21"/>
    </row>
    <row r="28" spans="2:23" ht="15" customHeight="1" x14ac:dyDescent="0.25">
      <c r="B28" s="107"/>
      <c r="C28" s="107"/>
      <c r="D28" s="107"/>
      <c r="G28" s="111"/>
      <c r="H28" s="110"/>
      <c r="I28" s="110"/>
      <c r="J28" s="110"/>
      <c r="K28" s="110"/>
      <c r="L28" s="110"/>
      <c r="M28" s="110"/>
      <c r="N28" s="110"/>
      <c r="O28" s="110"/>
      <c r="P28" s="110"/>
      <c r="R28" s="116"/>
      <c r="S28" s="117"/>
      <c r="T28" s="117"/>
      <c r="U28" s="118"/>
      <c r="W28" s="21"/>
    </row>
    <row r="29" spans="2:23" ht="15" customHeight="1" x14ac:dyDescent="0.25">
      <c r="B29" s="107"/>
      <c r="C29" s="107"/>
      <c r="D29" s="107"/>
      <c r="G29" s="111"/>
      <c r="H29" s="110"/>
      <c r="I29" s="110"/>
      <c r="J29" s="110"/>
      <c r="K29" s="110"/>
      <c r="L29" s="110"/>
      <c r="M29" s="110"/>
      <c r="N29" s="110"/>
      <c r="O29" s="110"/>
      <c r="P29" s="110"/>
      <c r="R29" s="116"/>
      <c r="S29" s="117"/>
      <c r="T29" s="117"/>
      <c r="U29" s="118"/>
      <c r="W29" s="21"/>
    </row>
    <row r="30" spans="2:23" ht="15" customHeight="1" x14ac:dyDescent="0.25">
      <c r="B30" s="107"/>
      <c r="C30" s="107"/>
      <c r="D30" s="107"/>
      <c r="G30" s="111"/>
      <c r="H30" s="110"/>
      <c r="I30" s="110"/>
      <c r="J30" s="110"/>
      <c r="K30" s="110"/>
      <c r="L30" s="110"/>
      <c r="M30" s="110"/>
      <c r="N30" s="110"/>
      <c r="O30" s="110"/>
      <c r="P30" s="110"/>
      <c r="R30" s="116"/>
      <c r="S30" s="117"/>
      <c r="T30" s="117"/>
      <c r="U30" s="118"/>
      <c r="W30" s="21"/>
    </row>
    <row r="31" spans="2:23" ht="15" customHeight="1" x14ac:dyDescent="0.25">
      <c r="B31" s="107"/>
      <c r="C31" s="107"/>
      <c r="D31" s="107"/>
      <c r="G31" s="111"/>
      <c r="H31" s="110"/>
      <c r="I31" s="110"/>
      <c r="J31" s="110"/>
      <c r="K31" s="110"/>
      <c r="L31" s="110"/>
      <c r="M31" s="110"/>
      <c r="N31" s="110"/>
      <c r="O31" s="110"/>
      <c r="P31" s="110"/>
      <c r="R31" s="116"/>
      <c r="S31" s="117"/>
      <c r="T31" s="117"/>
      <c r="U31" s="118"/>
      <c r="W31" s="21"/>
    </row>
    <row r="32" spans="2:23" ht="15" customHeight="1" x14ac:dyDescent="0.25">
      <c r="B32" s="107"/>
      <c r="C32" s="107"/>
      <c r="D32" s="107"/>
      <c r="G32" s="111"/>
      <c r="H32" s="110"/>
      <c r="I32" s="110"/>
      <c r="J32" s="110"/>
      <c r="K32" s="110"/>
      <c r="L32" s="110"/>
      <c r="M32" s="110"/>
      <c r="N32" s="110"/>
      <c r="O32" s="110"/>
      <c r="P32" s="110"/>
      <c r="R32" s="116"/>
      <c r="S32" s="117"/>
      <c r="T32" s="117"/>
      <c r="U32" s="118"/>
      <c r="W32" s="21"/>
    </row>
    <row r="33" spans="2:23" ht="15" customHeight="1" x14ac:dyDescent="0.25">
      <c r="B33" s="107"/>
      <c r="C33" s="107"/>
      <c r="D33" s="107"/>
      <c r="G33" s="111"/>
      <c r="H33" s="110"/>
      <c r="I33" s="110"/>
      <c r="J33" s="110"/>
      <c r="K33" s="110"/>
      <c r="L33" s="110"/>
      <c r="M33" s="110"/>
      <c r="N33" s="110"/>
      <c r="O33" s="110"/>
      <c r="P33" s="110"/>
      <c r="R33" s="119"/>
      <c r="S33" s="120"/>
      <c r="T33" s="120"/>
      <c r="U33" s="121"/>
      <c r="W33" s="21"/>
    </row>
    <row r="34" spans="2:23" ht="15" customHeight="1" x14ac:dyDescent="0.25"/>
  </sheetData>
  <sheetProtection algorithmName="SHA-512" hashValue="mtfNbDWNHjMqYfqQfrZmvf8RSmWb24xYXuUXAJ1/47F7qHUoXVWnAwaEQEr9kRoAor2K2HbT+0kMF5COKnmiEw==" saltValue="zLZAeu7yvfo2VlW9C1PtaQ==" spinCount="100000" sheet="1" objects="1" scenarios="1" insertHyperlinks="0" selectLockedCells="1"/>
  <mergeCells count="20">
    <mergeCell ref="B8:D33"/>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 ref="H24:P24"/>
    <mergeCell ref="H16:P16"/>
    <mergeCell ref="H17:P17"/>
    <mergeCell ref="H18:P18"/>
  </mergeCells>
  <hyperlinks>
    <hyperlink ref="H11:P11" r:id="rId1" display="https://dhg1h5j42swfq.cloudfront.net/2022/04/18110028/1_crc-pr_concurso_publico_2022_edital_1.pdf" xr:uid="{B54910C5-CFBB-4ECB-93D9-4DDF601B16CB}"/>
  </hyperlinks>
  <pageMargins left="0.511811024" right="0.511811024" top="0.78740157499999996" bottom="0.78740157499999996" header="0.31496062000000002" footer="0.31496062000000002"/>
  <pageSetup paperSize="9"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Y9" sqref="Y9:Z20"/>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36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57</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58</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40" si="0">IF(ISNUMBER(R12/Q12),R12/Q12,"")</f>
        <v/>
      </c>
      <c r="T12" s="43"/>
      <c r="U12" s="53" t="str">
        <f>'D2'!$U$74</f>
        <v/>
      </c>
      <c r="V12" s="53" t="str">
        <f>'D2'!$V$74</f>
        <v/>
      </c>
      <c r="W12" s="52" t="str">
        <f t="shared" ref="W12:W40" si="1">IF(ISNUMBER(V12/U12),V12/U12,"")</f>
        <v/>
      </c>
      <c r="Y12" s="129"/>
      <c r="Z12" s="129"/>
    </row>
    <row r="13" spans="1:27" x14ac:dyDescent="0.25">
      <c r="E13" s="47">
        <v>3</v>
      </c>
      <c r="F13" s="59" t="s">
        <v>48</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c r="G14" s="48"/>
      <c r="H14" s="52"/>
      <c r="I14" s="52"/>
      <c r="J14" s="52"/>
      <c r="K14" s="43"/>
      <c r="L14" s="52"/>
      <c r="M14" s="52"/>
      <c r="N14" s="52"/>
      <c r="O14" s="52"/>
      <c r="P14" s="43"/>
      <c r="Q14" s="53"/>
      <c r="R14" s="53"/>
      <c r="S14" s="52"/>
      <c r="T14" s="43"/>
      <c r="U14" s="53"/>
      <c r="V14" s="53"/>
      <c r="W14" s="52"/>
      <c r="Y14" s="129"/>
      <c r="Z14" s="129"/>
    </row>
    <row r="15" spans="1:27" x14ac:dyDescent="0.25">
      <c r="E15" s="47">
        <v>5</v>
      </c>
      <c r="F15" s="59"/>
      <c r="G15" s="48"/>
      <c r="H15" s="49"/>
      <c r="I15" s="49"/>
      <c r="J15" s="49"/>
      <c r="K15" s="43"/>
      <c r="L15" s="49"/>
      <c r="M15" s="49"/>
      <c r="N15" s="49"/>
      <c r="O15" s="49"/>
      <c r="P15" s="43"/>
      <c r="Q15" s="50"/>
      <c r="R15" s="50"/>
      <c r="S15" s="49"/>
      <c r="T15" s="43"/>
      <c r="U15" s="50"/>
      <c r="V15" s="50"/>
      <c r="W15" s="49"/>
      <c r="Y15" s="129"/>
      <c r="Z15" s="129"/>
    </row>
    <row r="16" spans="1:27" x14ac:dyDescent="0.25">
      <c r="E16" s="51">
        <v>6</v>
      </c>
      <c r="F16" s="60"/>
      <c r="G16" s="48"/>
      <c r="H16" s="52"/>
      <c r="I16" s="52"/>
      <c r="J16" s="52"/>
      <c r="K16" s="43"/>
      <c r="L16" s="52"/>
      <c r="M16" s="52"/>
      <c r="N16" s="52"/>
      <c r="O16" s="52"/>
      <c r="P16" s="43"/>
      <c r="Q16" s="53"/>
      <c r="R16" s="53"/>
      <c r="S16" s="52"/>
      <c r="T16" s="43"/>
      <c r="U16" s="53"/>
      <c r="V16" s="53"/>
      <c r="W16" s="52"/>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Pn2l1GfOBGQf48PqtBYwn+rmhr0cxg47t0C+zfSBM36zwQWplCXYYwaCFHGDymB1NdCxlLTlTV4DbL/+Zxiziw==" saltValue="6N6KCczn6Zz5d3w9R8+jgw=="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49" priority="13" operator="equal">
      <formula>"A"</formula>
    </cfRule>
    <cfRule type="cellIs" dxfId="48" priority="14" operator="equal">
      <formula>"U"</formula>
    </cfRule>
    <cfRule type="cellIs" dxfId="47" priority="15" operator="equal">
      <formula>"OK"</formula>
    </cfRule>
  </conditionalFormatting>
  <conditionalFormatting sqref="L10:O10 H13:I13 H17:I17 H21:I21 H25:I25">
    <cfRule type="cellIs" dxfId="46" priority="22" operator="equal">
      <formula>"A"</formula>
    </cfRule>
    <cfRule type="cellIs" dxfId="45" priority="23" operator="equal">
      <formula>"U"</formula>
    </cfRule>
    <cfRule type="cellIs" dxfId="44" priority="24" operator="equal">
      <formula>"OK"</formula>
    </cfRule>
  </conditionalFormatting>
  <conditionalFormatting sqref="L9:O9">
    <cfRule type="cellIs" dxfId="43" priority="25" operator="equal">
      <formula>"A"</formula>
    </cfRule>
    <cfRule type="cellIs" dxfId="42" priority="26" operator="equal">
      <formula>"U"</formula>
    </cfRule>
    <cfRule type="cellIs" dxfId="41" priority="27" operator="equal">
      <formula>"OK"</formula>
    </cfRule>
  </conditionalFormatting>
  <conditionalFormatting sqref="J13 J17 J21 J25">
    <cfRule type="cellIs" dxfId="40" priority="19" operator="equal">
      <formula>"A"</formula>
    </cfRule>
    <cfRule type="cellIs" dxfId="39" priority="20" operator="equal">
      <formula>"U"</formula>
    </cfRule>
    <cfRule type="cellIs" dxfId="38" priority="21" operator="equal">
      <formula>"OK"</formula>
    </cfRule>
  </conditionalFormatting>
  <conditionalFormatting sqref="L11:O11 L13:N13 L17:N17 L21:N21 L25:N25 L15:O15 L19:O19 L23:O23">
    <cfRule type="cellIs" dxfId="37" priority="16" operator="equal">
      <formula>"A"</formula>
    </cfRule>
    <cfRule type="cellIs" dxfId="36" priority="17" operator="equal">
      <formula>"U"</formula>
    </cfRule>
    <cfRule type="cellIs" dxfId="35" priority="18" operator="equal">
      <formula>"OK"</formula>
    </cfRule>
  </conditionalFormatting>
  <conditionalFormatting sqref="O27 O29 O31 O33 O35 O37 O39">
    <cfRule type="cellIs" dxfId="34" priority="1" operator="equal">
      <formula>"A"</formula>
    </cfRule>
    <cfRule type="cellIs" dxfId="33" priority="2" operator="equal">
      <formula>"U"</formula>
    </cfRule>
    <cfRule type="cellIs" dxfId="32" priority="3" operator="equal">
      <formula>"OK"</formula>
    </cfRule>
  </conditionalFormatting>
  <conditionalFormatting sqref="H27:I27 H29:I29 H31:I31 H33:I33 H35:I35 H37:I37 H39:I39">
    <cfRule type="cellIs" dxfId="31" priority="10" operator="equal">
      <formula>"A"</formula>
    </cfRule>
    <cfRule type="cellIs" dxfId="30" priority="11" operator="equal">
      <formula>"U"</formula>
    </cfRule>
    <cfRule type="cellIs" dxfId="29" priority="12" operator="equal">
      <formula>"OK"</formula>
    </cfRule>
  </conditionalFormatting>
  <conditionalFormatting sqref="J27 J29 J31 J33 J35 J37 J39">
    <cfRule type="cellIs" dxfId="28" priority="7" operator="equal">
      <formula>"A"</formula>
    </cfRule>
    <cfRule type="cellIs" dxfId="27" priority="8" operator="equal">
      <formula>"U"</formula>
    </cfRule>
    <cfRule type="cellIs" dxfId="26" priority="9" operator="equal">
      <formula>"OK"</formula>
    </cfRule>
  </conditionalFormatting>
  <conditionalFormatting sqref="L27:N27 L29:N29 L31:N31 L33:N33 L35:N35 L37:N37 L39:N39">
    <cfRule type="cellIs" dxfId="25" priority="4" operator="equal">
      <formula>"A"</formula>
    </cfRule>
    <cfRule type="cellIs" dxfId="24" priority="5" operator="equal">
      <formula>"U"</formula>
    </cfRule>
    <cfRule type="cellIs" dxfId="23" priority="6" operator="equal">
      <formula>"OK"</formula>
    </cfRule>
  </conditionalFormatting>
  <hyperlinks>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CONHECIMENTOS BÁSICOS</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CONHECIMENTOS COMPLEMENTARES</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CONHECIMENTOS ESPECÍFICOS</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f>Disciplinas!F14</f>
        <v>0</v>
      </c>
      <c r="E12" s="131"/>
      <c r="F12" s="131"/>
      <c r="G12" s="82">
        <f>IF(ISNUMBER(AVERAGE(Disciplinas!H14:J14)),AVERAGE(Disciplinas!H14:J14),0)</f>
        <v>0</v>
      </c>
      <c r="H12" s="82">
        <f>IF(ISNUMBER(AVERAGE(Disciplinas!L14:O14)),AVERAGE(Disciplinas!L14:O14),0)</f>
        <v>0</v>
      </c>
      <c r="I12" s="82">
        <f>Disciplinas!S14</f>
        <v>0</v>
      </c>
      <c r="J12" s="83">
        <f>Disciplinas!W14</f>
        <v>0</v>
      </c>
      <c r="K12" s="37"/>
      <c r="L12" s="72"/>
      <c r="M12" s="68"/>
      <c r="N12" s="68"/>
      <c r="O12" s="68"/>
      <c r="P12" s="68"/>
      <c r="Q12" s="68"/>
      <c r="R12" s="68"/>
      <c r="S12" s="73"/>
      <c r="T12" s="37"/>
      <c r="U12" s="37"/>
      <c r="V12" s="38"/>
    </row>
    <row r="13" spans="1:22" ht="15" customHeight="1" x14ac:dyDescent="0.2">
      <c r="A13" s="37"/>
      <c r="B13" s="37"/>
      <c r="C13" s="81">
        <v>5</v>
      </c>
      <c r="D13" s="131">
        <f>Disciplinas!F15</f>
        <v>0</v>
      </c>
      <c r="E13" s="131"/>
      <c r="F13" s="131"/>
      <c r="G13" s="82">
        <f>IF(ISNUMBER(AVERAGE(Disciplinas!H15:J15)),AVERAGE(Disciplinas!H15:J15),0)</f>
        <v>0</v>
      </c>
      <c r="H13" s="82">
        <f>IF(ISNUMBER(AVERAGE(Disciplinas!L15:O15)),AVERAGE(Disciplinas!L15:O15),0)</f>
        <v>0</v>
      </c>
      <c r="I13" s="82">
        <f>Disciplinas!S15</f>
        <v>0</v>
      </c>
      <c r="J13" s="83">
        <f>Disciplinas!W15</f>
        <v>0</v>
      </c>
      <c r="K13" s="37"/>
      <c r="L13" s="72"/>
      <c r="M13" s="68"/>
      <c r="N13" s="68"/>
      <c r="O13" s="68"/>
      <c r="P13" s="68"/>
      <c r="Q13" s="68"/>
      <c r="R13" s="68"/>
      <c r="S13" s="73"/>
      <c r="T13" s="37"/>
      <c r="U13" s="37"/>
      <c r="V13" s="38"/>
    </row>
    <row r="14" spans="1:22" ht="15" customHeight="1" x14ac:dyDescent="0.2">
      <c r="A14" s="37"/>
      <c r="B14" s="37"/>
      <c r="C14" s="81">
        <v>6</v>
      </c>
      <c r="D14" s="131">
        <f>Disciplinas!F16</f>
        <v>0</v>
      </c>
      <c r="E14" s="131"/>
      <c r="F14" s="131"/>
      <c r="G14" s="82">
        <f>IF(ISNUMBER(AVERAGE(Disciplinas!H16:J16)),AVERAGE(Disciplinas!H16:J16),0)</f>
        <v>0</v>
      </c>
      <c r="H14" s="82">
        <f>IF(ISNUMBER(AVERAGE(Disciplinas!L16:O16)),AVERAGE(Disciplinas!L16:O16),0)</f>
        <v>0</v>
      </c>
      <c r="I14" s="82">
        <f>Disciplinas!S16</f>
        <v>0</v>
      </c>
      <c r="J14" s="83">
        <f>Disciplinas!W16</f>
        <v>0</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j7xZ+HHABSxzhfENhwJFCiC5VS62Fh3738cNqYr7K0COlQJJAZzTMcIX26pp5geveYkO0a6dXWS/HgZlZ1ZRHA==" saltValue="VXPDrDarf+gOLVbY8stN1A==" spinCount="100000" objects="1" scenarios="1" insertHyperlinks="0" selectLockedCells="1"/>
  <mergeCells count="30">
    <mergeCell ref="D34:F34"/>
    <mergeCell ref="D35:F35"/>
    <mergeCell ref="D36:F36"/>
    <mergeCell ref="D37:F37"/>
    <mergeCell ref="D38:F38"/>
    <mergeCell ref="D29:F29"/>
    <mergeCell ref="D30:F30"/>
    <mergeCell ref="D31:F31"/>
    <mergeCell ref="D32:F32"/>
    <mergeCell ref="D33:F33"/>
    <mergeCell ref="D19:F19"/>
    <mergeCell ref="D20:F20"/>
    <mergeCell ref="D21:F21"/>
    <mergeCell ref="D27:F27"/>
    <mergeCell ref="D28:F28"/>
    <mergeCell ref="D22:F22"/>
    <mergeCell ref="D23:F23"/>
    <mergeCell ref="D24:F24"/>
    <mergeCell ref="D25:F25"/>
    <mergeCell ref="D26:F26"/>
    <mergeCell ref="D14:F14"/>
    <mergeCell ref="D15:F15"/>
    <mergeCell ref="D16:F16"/>
    <mergeCell ref="D17:F17"/>
    <mergeCell ref="D18:F18"/>
    <mergeCell ref="D10:F10"/>
    <mergeCell ref="D11:F11"/>
    <mergeCell ref="D12:F12"/>
    <mergeCell ref="D13:F13"/>
    <mergeCell ref="D9:F9"/>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393.75" x14ac:dyDescent="0.25">
      <c r="A14" s="25"/>
      <c r="B14" s="25"/>
      <c r="C14" s="25"/>
      <c r="D14" s="25"/>
      <c r="E14" s="26">
        <v>1</v>
      </c>
      <c r="F14" s="23" t="s">
        <v>59</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92.5" x14ac:dyDescent="0.25">
      <c r="A15" s="25"/>
      <c r="B15" s="25"/>
      <c r="C15" s="25"/>
      <c r="D15" s="25"/>
      <c r="E15" s="30">
        <v>2</v>
      </c>
      <c r="F15" s="24" t="s">
        <v>60</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02.5" x14ac:dyDescent="0.25">
      <c r="A16" s="25"/>
      <c r="B16" s="25"/>
      <c r="C16" s="25"/>
      <c r="D16" s="25"/>
      <c r="E16" s="26">
        <v>3</v>
      </c>
      <c r="F16" s="23" t="s">
        <v>61</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e9KPPdJZQqws/+Okj6JeZqn96kdVIqz8ridfc2GU0CgxIlTdZmW4fX2MQYAradm8anAv7Fj6UpD/qXyI+ClgwA==" saltValue="l3agONiFOL3oi4odb2J3Fg=="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22" priority="8" operator="equal">
      <formula>$Z$15</formula>
    </cfRule>
    <cfRule type="cellIs" dxfId="21" priority="9" operator="equal">
      <formula>$Z$14</formula>
    </cfRule>
  </conditionalFormatting>
  <conditionalFormatting sqref="H52:J73 L52:O73">
    <cfRule type="cellIs" dxfId="20" priority="6" operator="equal">
      <formula>$Z$15</formula>
    </cfRule>
    <cfRule type="cellIs" dxfId="19" priority="7" operator="equal">
      <formula>$Z$14</formula>
    </cfRule>
  </conditionalFormatting>
  <conditionalFormatting sqref="J14:J23">
    <cfRule type="cellIs" dxfId="18" priority="4" operator="equal">
      <formula>$Z$15</formula>
    </cfRule>
    <cfRule type="cellIs" dxfId="17" priority="5"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90" x14ac:dyDescent="0.25">
      <c r="A14" s="25"/>
      <c r="B14" s="25"/>
      <c r="C14" s="25"/>
      <c r="D14" s="25"/>
      <c r="E14" s="26">
        <v>1</v>
      </c>
      <c r="F14" s="23" t="s">
        <v>62</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78.75" x14ac:dyDescent="0.25">
      <c r="A15" s="25"/>
      <c r="B15" s="25"/>
      <c r="C15" s="25"/>
      <c r="D15" s="25"/>
      <c r="E15" s="30">
        <v>2</v>
      </c>
      <c r="F15" s="24" t="s">
        <v>63</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Cg59tXLttYsstagtOpGPNLZ99j1HogLamQKvR5068PLD60CjT96qQ5fdThxvjHLO2kdqpxwVzlUvw9jAKkEc2A==" saltValue="RaxD6Atjhck62REXwFaEw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12.5" x14ac:dyDescent="0.25">
      <c r="A14" s="25"/>
      <c r="B14" s="25"/>
      <c r="C14" s="25"/>
      <c r="D14" s="25"/>
      <c r="E14" s="26">
        <v>1</v>
      </c>
      <c r="F14" s="23" t="s">
        <v>64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23.75" x14ac:dyDescent="0.25">
      <c r="A15" s="25"/>
      <c r="B15" s="25"/>
      <c r="C15" s="25"/>
      <c r="D15" s="25"/>
      <c r="E15" s="30">
        <v>2</v>
      </c>
      <c r="F15" s="24" t="s">
        <v>65</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123.75" x14ac:dyDescent="0.25">
      <c r="A16" s="25"/>
      <c r="B16" s="25"/>
      <c r="C16" s="25"/>
      <c r="D16" s="25"/>
      <c r="E16" s="26">
        <v>3</v>
      </c>
      <c r="F16" s="23" t="s">
        <v>66</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03.75" x14ac:dyDescent="0.25">
      <c r="A17" s="25"/>
      <c r="B17" s="25"/>
      <c r="C17" s="25"/>
      <c r="D17" s="25"/>
      <c r="E17" s="30">
        <v>4</v>
      </c>
      <c r="F17" s="24" t="s">
        <v>67</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68</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78.75" x14ac:dyDescent="0.25">
      <c r="A19" s="25"/>
      <c r="B19" s="25"/>
      <c r="C19" s="25"/>
      <c r="D19" s="25"/>
      <c r="E19" s="30">
        <v>6</v>
      </c>
      <c r="F19" s="24" t="s">
        <v>69</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LCEqDaBAJXOznxq6VbkZyjP8oIq9O8NPbLDXC/pyO3Z9o7DgjCWnypkxc+DR0PtjJdu+Ja7O7OQEUo1itFnkWQ==" saltValue="U7D6fiDp0i9COKTOzDBCo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12" operator="equal">
      <formula>$Z$15</formula>
    </cfRule>
    <cfRule type="cellIs" dxfId="5" priority="13" operator="equal">
      <formula>$Z$14</formula>
    </cfRule>
  </conditionalFormatting>
  <conditionalFormatting sqref="H52:J73 L52:O73">
    <cfRule type="cellIs" dxfId="4" priority="10" operator="equal">
      <formula>$Z$15</formula>
    </cfRule>
    <cfRule type="cellIs" dxfId="3" priority="11"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Capa</vt:lpstr>
      <vt:lpstr>Concurso</vt:lpstr>
      <vt:lpstr>Disciplinas</vt:lpstr>
      <vt:lpstr>Estatísticas</vt:lpstr>
      <vt:lpstr>D1</vt:lpstr>
      <vt:lpstr>D2</vt:lpstr>
      <vt:lpstr>D3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 Grassi Duarte</cp:lastModifiedBy>
  <dcterms:created xsi:type="dcterms:W3CDTF">2018-02-16T16:23:18Z</dcterms:created>
  <dcterms:modified xsi:type="dcterms:W3CDTF">2022-04-18T17:20:29Z</dcterms:modified>
</cp:coreProperties>
</file>