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09"/>
  <workbookPr showInkAnnotation="0" codeName="EstaPasta_de_trabalho"/>
  <mc:AlternateContent xmlns:mc="http://schemas.openxmlformats.org/markup-compatibility/2006">
    <mc:Choice Requires="x15">
      <x15ac:absPath xmlns:x15ac="http://schemas.microsoft.com/office/spreadsheetml/2010/11/ac" url="C:\Users\Augusto\Desktop\Estratégia\"/>
    </mc:Choice>
  </mc:AlternateContent>
  <xr:revisionPtr revIDLastSave="0" documentId="13_ncr:1_{6BA1B51F-3332-43A3-9C60-B37E05ECCE68}" xr6:coauthVersionLast="47" xr6:coauthVersionMax="47"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4" i="8" l="1"/>
  <c r="N74" i="8"/>
  <c r="M74" i="8"/>
  <c r="L74" i="8"/>
  <c r="J74" i="8"/>
  <c r="I74" i="8"/>
  <c r="H74" i="8"/>
  <c r="L74" i="9" l="1"/>
  <c r="J74" i="9"/>
  <c r="I74" i="9"/>
  <c r="H74" i="9"/>
  <c r="O74" i="9"/>
  <c r="N74" i="9"/>
  <c r="M74" i="9"/>
  <c r="V74" i="8"/>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W74" i="9" s="1"/>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D29" i="7" l="1"/>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7" i="7"/>
  <c r="G37" i="7"/>
  <c r="J33" i="7"/>
  <c r="G33" i="7"/>
  <c r="V12" i="6"/>
  <c r="U12" i="6"/>
  <c r="R12" i="6"/>
  <c r="Q12" i="6"/>
  <c r="O12" i="6"/>
  <c r="N12" i="6"/>
  <c r="M12" i="6"/>
  <c r="L12" i="6"/>
  <c r="J12" i="6"/>
  <c r="I12" i="6"/>
  <c r="H12" i="6"/>
  <c r="V11" i="6"/>
  <c r="U11" i="6"/>
  <c r="R11" i="6"/>
  <c r="Q11" i="6"/>
  <c r="O11" i="6"/>
  <c r="N11" i="6"/>
  <c r="M11" i="6"/>
  <c r="L11" i="6"/>
  <c r="J11" i="6"/>
  <c r="I11" i="6"/>
  <c r="H11" i="6"/>
  <c r="J34" i="7" l="1"/>
  <c r="J22" i="7"/>
  <c r="I28" i="7"/>
  <c r="J28" i="7"/>
  <c r="J27" i="7"/>
  <c r="J24" i="7"/>
  <c r="J20" i="7"/>
  <c r="I17" i="7"/>
  <c r="J16" i="7"/>
  <c r="I11" i="7"/>
  <c r="J13" i="7"/>
  <c r="I15" i="7"/>
  <c r="J18" i="7"/>
  <c r="J30" i="7"/>
  <c r="I32" i="7"/>
  <c r="J38" i="7"/>
  <c r="I41" i="6"/>
  <c r="N41" i="6"/>
  <c r="W12" i="6"/>
  <c r="J10" i="7" s="1"/>
  <c r="I16" i="7"/>
  <c r="J21" i="7"/>
  <c r="J29" i="7"/>
  <c r="I31" i="7"/>
  <c r="J11" i="7"/>
  <c r="H13" i="7"/>
  <c r="J15" i="7"/>
  <c r="H17" i="7"/>
  <c r="G18" i="7"/>
  <c r="J19" i="7"/>
  <c r="H21" i="7"/>
  <c r="I21" i="7"/>
  <c r="G22" i="7"/>
  <c r="J23" i="7"/>
  <c r="H25" i="7"/>
  <c r="I25" i="7"/>
  <c r="G26" i="7"/>
  <c r="H29" i="7"/>
  <c r="G30" i="7"/>
  <c r="J31" i="7"/>
  <c r="H33" i="7"/>
  <c r="I33" i="7"/>
  <c r="G34" i="7"/>
  <c r="G35" i="7"/>
  <c r="H35" i="7"/>
  <c r="J35" i="7"/>
  <c r="H37" i="7"/>
  <c r="I37" i="7"/>
  <c r="G38" i="7"/>
  <c r="J41" i="6"/>
  <c r="O41" i="6"/>
  <c r="I12" i="7"/>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J12" i="7"/>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<sst xmlns="http://schemas.openxmlformats.org/spreadsheetml/2006/main" count="142" uniqueCount="91">
  <si>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</si>
  <si>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</si>
  <si>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</si>
  <si>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</si>
  <si>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</si>
  <si>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</si>
  <si>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</si>
  <si>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</si>
  <si>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</si>
  <si>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</si>
  <si>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</si>
  <si>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</si>
  <si>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</si>
  <si>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</si>
  <si>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</si>
  <si>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</si>
  <si>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</si>
  <si>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</si>
  <si>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</si>
  <si>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</si>
  <si>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</si>
  <si>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</si>
  <si>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</si>
  <si>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</si>
  <si>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</si>
  <si>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</si>
  <si>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</si>
  <si>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</si>
  <si>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</si>
  <si>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</si>
  <si>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</si>
  <si>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</si>
  <si>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</si>
  <si>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</si>
  <si>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</si>
  <si>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</si>
  <si>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</si>
  <si>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</si>
  <si>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</si>
  <si>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</si>
  <si>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</si>
  <si>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</si>
  <si>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</si>
  <si>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</si>
  <si>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</si>
  <si>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</si>
  <si>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</si>
  <si>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Exercícios SQ</t>
  </si>
  <si>
    <t>CONHECIMENTOS ESPECÍFICOS</t>
  </si>
  <si>
    <t>MANAUSPREV</t>
  </si>
  <si>
    <t>FCC</t>
  </si>
  <si>
    <t>https://dhg1h5j42swfq.cloudfront.net/2021/09/21084554/manausprev-edital.pdf</t>
  </si>
  <si>
    <t>https://www.youtube.com/watch?time_continue=1&amp;v=DhVIKsekzAo&amp;feature=emb_logo</t>
  </si>
  <si>
    <t>ENSINO SUPERIOR</t>
  </si>
  <si>
    <t>CONHECIMENTOS GERAIS: 20; CONHECIMENTOS ESPECÍFICOS: 40</t>
  </si>
  <si>
    <t>CONHECIMENTOS GERAIS</t>
  </si>
  <si>
    <t>Língua Portuguesa</t>
  </si>
  <si>
    <t>Interpretação de texto. Argumentação. Pressupostos e subentendidos.</t>
  </si>
  <si>
    <t>Níveis de linguagem. Ortografia e acentuação. Articulação do texto:</t>
  </si>
  <si>
    <t>Processos de coordenação e subordinação. Discurso direto e indireto.</t>
  </si>
  <si>
    <t>Pontuação. Equivalência e transformação de estruturas. Redação</t>
  </si>
  <si>
    <t>Coesão e coerência. Classes de palavras. Sintaxe. Termos da oração.</t>
  </si>
  <si>
    <t>Concordância nominal e verbal. Regência nominal e verbal. Ocorrência da Crase.</t>
  </si>
  <si>
    <t xml:space="preserve">Tempos, modos e vozes verbais. Flexão nominal e verbal. </t>
  </si>
  <si>
    <t>Números inteiros e racionais: operações (adição, subtração,</t>
  </si>
  <si>
    <t>Noções de Raciocínio Lógico-Matemático</t>
  </si>
  <si>
    <t>multiplicação, divisão, potenciação); expressões numéricas; múltiplos e</t>
  </si>
  <si>
    <t>divisores de números naturais; problemas. Frações e operações com</t>
  </si>
  <si>
    <t>frações. Números e grandezas proporcionais: razões e proporções;</t>
  </si>
  <si>
    <t>divisão em partes proporcionais; regra de três; porcentagem e</t>
  </si>
  <si>
    <t>problemas. Problemas com Sistemas de medidas: medidas de tempo;</t>
  </si>
  <si>
    <t>sistema decimal de medidas; sistema monetário brasileiro. Estrutura</t>
  </si>
  <si>
    <t>lógica de relações arbitrárias entre pessoas, lugares, objetos ou eventos</t>
  </si>
  <si>
    <t>fictícios; deduzir novas informações das relações fornecidas e avaliar as</t>
  </si>
  <si>
    <t>condições usadas para estabelecer a estrutura daquelas relações.</t>
  </si>
  <si>
    <t>Compreensão e elaboração da lógica das situações por meio de:</t>
  </si>
  <si>
    <t>raciocínio verbal, raciocínio matemático, raciocínio sequencial,</t>
  </si>
  <si>
    <t>orientação espacial e temporal, formação de conceitos, discriminação de</t>
  </si>
  <si>
    <t>elementos. Compreensão do processo lógico que, a partir de um</t>
  </si>
  <si>
    <t>conjunto de hipóteses, conduz, de forma válida, a conclusões</t>
  </si>
  <si>
    <t>determinadas.</t>
  </si>
  <si>
    <t>Noções
de Direito Constitucional: Constituição Federal - Dos Princípios
Fundamentais; Dos direitos e garantias Fundamentais (capítulos I, II, III e
IV); Da organização do Estado; Da Administração pública; Da ordem
social.</t>
  </si>
  <si>
    <t xml:space="preserve">Noções de Direito Administrativo: Conceito, objeto e fontes.
Organização administrativa. Órgãos da Administração. Hierarquia e
competências. Centralização e descentralização. Estrutura jurídica da
Administração pública no Brasil. Administração direta e indireta. Ato
administrativo: conceito, requisitos, elementos e atributos,
discricionariedade e vinculação, classificação e espécies, vícios.
Improbidade administrativa. Contrato administrativo: conceito,
Características e peculiaridades, mutabilidade, controle, formalização, execução e inexecução. Licitação: princípios, modalidades e
obrigatoriedade, anulação e revogação. Legislação básica para licitações
e contratos: Legislação básica para licitações e contratos: Lei nº 14.133,
de 01 de abril de 2021. Poder de polícia: conceito, atributos,
características, meios de atuação, finalidade e limites. Servidores
públicos: Lei nº 1.118, de 01 de setembro de 1971 (Estatuto dos
Servidores Públicos do Município de Manaus) e alterações. Processo
administrativo Lei nº 9.784, de 29 de janeiro de 1999. Responsabilidade
Extracontratual do Estado. Princípios Básicos da Administração pública.
Controle interno e externo da Administração pública. Código de Ética da
Manaus Previdência (Portaria Nº 270, de 18 de junho de 2020), Lei
Geral de Proteção de Dados – LGPD (Lei nº 13.709, de 14 de agosto
de 2018) e alterações. </t>
  </si>
  <si>
    <t>ANALISTA PREVIDENCIÁRIO - CONTABILIDADE</t>
  </si>
  <si>
    <t>CR</t>
  </si>
  <si>
    <t xml:space="preserve">Contabilidade Geral: Normas Brasileiras de Contabilidade (aprovadas
pelo Conselho Federal de Contabilidade – CFC). Lei nº 6.404/1976.
Elaboração de demonstrações contábeis pela legislação societária e
pelas Normas Brasileiras de Contabilidade. Estrutura conceitual:
conceito e objetivos, usuários e suas necessidades de informação, os
ramos aplicados da contabilidade. Patrimônio e variações patrimoniais:
conceituação de patrimônio, ativos, passivos e patrimônio líquido,
aspecto qualitativo e quantitativo, representação gráfica, equação básica
da contabilidade, registros de mutações patrimoniais e apuração do
resultado. Plano de Contas e procedimentos de escrituração: conceito,
classificação (patrimoniais e de resultado) e natureza das contas
(devedoras e credoras), método das partidas dobradas, mecanismos de
débito e crédito, origens e aplicações de recursos, elementos essenciais
do lançamento contábil, regime de competência, balancete de
verificação, livros utilizados na escrituração. Avaliação de ativos e
passivos. Balanço patrimonial. Demonstração do resultado e
demonstração do resultado abrangente. Demonstração dos lucros ou
prejuízos acumulados. Demonstração das mutações do patrimônio
líquido. Demonstração dos fluxos de caixa. Demonstração do valor
adicionado. Notas explicativas. </t>
  </si>
  <si>
    <t>Contabilidade Aplicada ao Setor
Público: Conceito. Campo de aplicação. Regime orçamentário e contábil
(patrimonial). Normas Brasileiras de Contabilidade Aplicadas ao Setor
Público – NBC TSP: NBC TSP Estrutura Conceitual; NBC TSP 01 a NBC
TSP 13. Manual de Contabilidade Aplicada ao Setor Público, 8ª edição:
Anexo – Plano de Contas Aplicado ao Setor Público; Procedimentos
contábeis patrimoniais; Procedimentos Contábeis Específicos;
Demonstrações Contábeis Aplicadas ao Setor Público; Manual de
Demonstrativos Fiscais (MDF), 11ª edição, aprovado pela Portaria STN
nº 375, de 08 de julho de 2020. Plano de Contas Aplicado ao Setor
Público. Lei de Responsabilidade Fiscal: Lei Complementar no 101, de
04 de maio de 2000. Lei no 4.320, de 17 de março de 1964.</t>
  </si>
  <si>
    <t>Administração Financeira e Orçamentária: Planejamento e
Orçamento na Constituição Federal de 1988: Plano Plurianual (PPA), Lei
de Diretrizes Orçamentárias (LDO) e Lei Orçamentária Anual (LOA).
Orçamento público: conceitos, princípios orçamentários e receitas e
despesas orçamentárias, orçamento tradicional e orçamento-programa.
Objetivos da política orçamentária. Integração entre planejamento e
orçamento. Ciclo orçamentário. Orçamento e gestão das organizações
do setor público: mensuração do desempenho e controle orçamentário.
Conceituação e classificação da Receita Pública. Classificação das
receitas orçamentárias. Classificação das despesas orçamentárias.
Créditos orçamentários iniciais e adicionais. Manual de Contabilidade
aplicada ao Setor Público, 8ª edição: Anexos – Ementário da Receita e
do Plano de Contas Aplicado ao Setor Público; Procedimentos Contábeis
Orçamentários; Demonstrações Contábeis Aplicadas ao Setor Público;
Plano de Contas Aplicado ao Setor Público. LRF – Lei Complementar
nº 101, de 4 de maio de 2000. Lei Complementar nº 131, de 27 de maio
de 2009. Lei Federal nº 4.320, de 17 de março de 1964. Dívida pública
flutuante e fundada. Patrimônio público.</t>
  </si>
  <si>
    <t>Matemática Financeira: juros
simples e compostos: conceitos, aplicação, capitalização e desconto;
taxa de juros: proporcionais, equivalentes, real, nominal, bruta e líquida;
sistema de amortização francês e sistema de amortização constante;
fluxos de caixa: série uniforme, valor presente líquido e taxa interna de
retorno, equivalência.</t>
  </si>
  <si>
    <t>Noções de Direito
Previdenciário: Regime Próprio de Previdência Social – RPPS; Normas
Constitucionais e Normas Gerais das Leis nº 9.717, de 27 de novembro
de 1998 e nº 10.887, de 18 de junho de 2004; agentes públicos; órgãos
de controle do RPPS; Benefícios do Regime Próprio de Previdência
Social. Portaria MPS nº 402, de 10 de dezembro de 2008 (e alterações).
Regime de Previdência Complementar. Previdência Complementar dos
Servidores Públicos</t>
  </si>
  <si>
    <t>Legislação Municipal: Lei Municipal nº 870, de 21
de julho de 2005 (e suas alterações). Lei Municipal nº 2.419, de 29 de
março de 2019 (e suas alterações). Lei Municipal nº 1.997, de 18 de
junho de 2015 (Processo administrativo municipal). Decreto Municipal
nº 4.846, de 18 de junho de 2020 (Regimento interno da
MANAUSPREV). Lei nº 1.118, de 01 de setembro de 1971 (Estatuto dos
Servidores Públicos do Município de Manaus) e alterações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</si>
</sst>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4"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43">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Estatísticas!$H$9:$H$10</c:f>
              <c:numCache>
                <c:formatCode>0%</c:formatCode>
                <c:ptCount val="2"/>
                <c:pt idx="0">
                  <c:v>0</c:v>
                </c:pt>
                <c:pt idx="1">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Estatísticas!$J$9:$J$10</c:f>
              <c:numCache>
                <c:formatCode>0%</c:formatCode>
                <c:ptCount val="2"/>
                <c:pt idx="0">
                  <c:v>0</c:v>
                </c:pt>
                <c:pt idx="1">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Estatísticas!$G$9:$G$10</c:f>
              <c:numCache>
                <c:formatCode>0%</c:formatCode>
                <c:ptCount val="2"/>
                <c:pt idx="0">
                  <c:v>0</c:v>
                </c:pt>
                <c:pt idx="1">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Estatísticas!$I$9:$I$10</c:f>
              <c:numCache>
                <c:formatCode>0%</c:formatCode>
                <c:ptCount val="2"/>
                <c:pt idx="0">
                  <c:v>0</c:v>
                </c:pt>
                <c:pt idx="1">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youtube.com/watch?time_continue=1&amp;v=DhVIKsekzAo&amp;feature=emb_logo"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513838</xdr:colOff>
      <xdr:row>6</xdr:row>
      <xdr:rowOff>142875</xdr:rowOff>
    </xdr:from>
    <xdr:to>
      <xdr:col>19</xdr:col>
      <xdr:colOff>57150</xdr:colOff>
      <xdr:row>38</xdr:row>
      <xdr:rowOff>85725</xdr:rowOff>
    </xdr:to>
    <xdr:pic>
      <xdr:nvPicPr>
        <xdr:cNvPr id="6" name="Imagem 5">
          <a:hlinkClick xmlns:r="http://schemas.openxmlformats.org/officeDocument/2006/relationships" r:id="rId7"/>
          <a:extLst>
            <a:ext uri="{FF2B5EF4-FFF2-40B4-BE49-F238E27FC236}">
              <a16:creationId xmlns:a16="http://schemas.microsoft.com/office/drawing/2014/main" id="{E2336910-076C-42FE-AA50-771A1CC4CB6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23438" y="1285875"/>
          <a:ext cx="10516112" cy="603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552450</xdr:colOff>
      <xdr:row>6</xdr:row>
      <xdr:rowOff>142875</xdr:rowOff>
    </xdr:from>
    <xdr:to>
      <xdr:col>4</xdr:col>
      <xdr:colOff>104775</xdr:colOff>
      <xdr:row>33</xdr:row>
      <xdr:rowOff>47625</xdr:rowOff>
    </xdr:to>
    <xdr:pic>
      <xdr:nvPicPr>
        <xdr:cNvPr id="4" name="Imagem 3">
          <a:extLst>
            <a:ext uri="{FF2B5EF4-FFF2-40B4-BE49-F238E27FC236}">
              <a16:creationId xmlns:a16="http://schemas.microsoft.com/office/drawing/2014/main" id="{75B234B7-EA05-4E92-AD36-865AC20AD3D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52450" y="1285875"/>
          <a:ext cx="1990725" cy="5048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28</xdr:row>
      <xdr:rowOff>190500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28</xdr:row>
      <xdr:rowOff>190500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13</xdr:row>
      <xdr:rowOff>4286250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13</xdr:row>
      <xdr:rowOff>4286250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1/09/21084554/manausprev-edital.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QYOxNFEOKCnJ/MXvqE5ebBoVhtAvfoBTHapEz4B/EnQfOqZwFqt9jocEoSvCXdddLb1diOlnewqUMnc/ESVHeQ==" saltValue="4a55vwVA/PxwOs0flR92ng=="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7" t="s">
        <v>30</v>
      </c>
      <c r="C8" s="107"/>
      <c r="D8" s="107"/>
      <c r="G8" s="35" t="s">
        <v>32</v>
      </c>
      <c r="H8" s="102" t="s">
        <v>49</v>
      </c>
      <c r="I8" s="102"/>
      <c r="J8" s="102"/>
      <c r="K8" s="102"/>
      <c r="L8" s="102"/>
      <c r="M8" s="102"/>
      <c r="N8" s="102"/>
      <c r="O8" s="102"/>
      <c r="P8" s="102"/>
      <c r="S8" s="109" t="s">
        <v>12</v>
      </c>
      <c r="T8" s="109"/>
      <c r="U8" s="109"/>
    </row>
    <row r="9" spans="1:23" ht="15" customHeight="1" x14ac:dyDescent="0.25">
      <c r="B9" s="107"/>
      <c r="C9" s="107"/>
      <c r="D9" s="107"/>
      <c r="G9" s="35" t="s">
        <v>24</v>
      </c>
      <c r="H9" s="101">
        <v>44460</v>
      </c>
      <c r="I9" s="102"/>
      <c r="J9" s="102"/>
      <c r="K9" s="102"/>
      <c r="L9" s="102"/>
      <c r="M9" s="102"/>
      <c r="N9" s="102"/>
      <c r="O9" s="102"/>
      <c r="P9" s="102"/>
      <c r="S9" s="108"/>
      <c r="T9" s="108"/>
      <c r="U9" s="108"/>
    </row>
    <row r="10" spans="1:23" ht="15" customHeight="1" x14ac:dyDescent="0.25">
      <c r="B10" s="107"/>
      <c r="C10" s="107"/>
      <c r="D10" s="107"/>
      <c r="G10" s="35" t="s">
        <v>3</v>
      </c>
      <c r="H10" s="102" t="s">
        <v>50</v>
      </c>
      <c r="I10" s="102"/>
      <c r="J10" s="102"/>
      <c r="K10" s="102"/>
      <c r="L10" s="102"/>
      <c r="M10" s="102"/>
      <c r="N10" s="102"/>
      <c r="O10" s="102"/>
      <c r="P10" s="102"/>
      <c r="S10" s="108"/>
      <c r="T10" s="108"/>
      <c r="U10" s="108"/>
    </row>
    <row r="11" spans="1:23" ht="15" customHeight="1" x14ac:dyDescent="0.25">
      <c r="B11" s="107"/>
      <c r="C11" s="107"/>
      <c r="D11" s="107"/>
      <c r="G11" s="35" t="s">
        <v>44</v>
      </c>
      <c r="H11" s="112" t="s">
        <v>51</v>
      </c>
      <c r="I11" s="112"/>
      <c r="J11" s="112"/>
      <c r="K11" s="112"/>
      <c r="L11" s="112"/>
      <c r="M11" s="112"/>
      <c r="N11" s="112"/>
      <c r="O11" s="112"/>
      <c r="P11" s="112"/>
      <c r="S11" s="108"/>
      <c r="T11" s="108"/>
      <c r="U11" s="108"/>
    </row>
    <row r="12" spans="1:23" ht="15" customHeight="1" x14ac:dyDescent="0.25">
      <c r="B12" s="107"/>
      <c r="C12" s="107"/>
      <c r="D12" s="107"/>
      <c r="G12" s="36"/>
      <c r="H12" s="36"/>
      <c r="I12" s="36"/>
      <c r="J12" s="36"/>
      <c r="K12" s="36"/>
      <c r="L12" s="36"/>
      <c r="M12" s="36"/>
      <c r="N12" s="36"/>
      <c r="O12" s="36"/>
      <c r="P12" s="36"/>
      <c r="S12" s="108"/>
      <c r="T12" s="108"/>
      <c r="U12" s="108"/>
    </row>
    <row r="13" spans="1:23" ht="15" customHeight="1" x14ac:dyDescent="0.25">
      <c r="B13" s="107"/>
      <c r="C13" s="107"/>
      <c r="D13" s="107"/>
      <c r="G13" s="35" t="s">
        <v>5</v>
      </c>
      <c r="H13" s="102" t="s">
        <v>83</v>
      </c>
      <c r="I13" s="102"/>
      <c r="J13" s="102"/>
      <c r="K13" s="102"/>
      <c r="L13" s="102"/>
      <c r="M13" s="102"/>
      <c r="N13" s="102"/>
      <c r="O13" s="102"/>
      <c r="P13" s="102"/>
      <c r="S13" s="108"/>
      <c r="T13" s="108"/>
      <c r="U13" s="108"/>
    </row>
    <row r="14" spans="1:23" ht="15" customHeight="1" x14ac:dyDescent="0.25">
      <c r="B14" s="107"/>
      <c r="C14" s="107"/>
      <c r="D14" s="107"/>
      <c r="G14" s="35" t="s">
        <v>6</v>
      </c>
      <c r="H14" s="102"/>
      <c r="I14" s="102"/>
      <c r="J14" s="102"/>
      <c r="K14" s="102"/>
      <c r="L14" s="102"/>
      <c r="M14" s="102"/>
      <c r="N14" s="102"/>
      <c r="O14" s="102"/>
      <c r="P14" s="102"/>
      <c r="S14" s="108"/>
      <c r="T14" s="108"/>
      <c r="U14" s="108"/>
    </row>
    <row r="15" spans="1:23" ht="15" customHeight="1" x14ac:dyDescent="0.25">
      <c r="B15" s="107"/>
      <c r="C15" s="107"/>
      <c r="D15" s="107"/>
      <c r="G15" s="35" t="s">
        <v>7</v>
      </c>
      <c r="H15" s="102"/>
      <c r="I15" s="102"/>
      <c r="J15" s="102"/>
      <c r="K15" s="102"/>
      <c r="L15" s="102"/>
      <c r="M15" s="102"/>
      <c r="N15" s="102"/>
      <c r="O15" s="102"/>
      <c r="P15" s="102"/>
      <c r="S15" s="108"/>
      <c r="T15" s="108"/>
      <c r="U15" s="108"/>
    </row>
    <row r="16" spans="1:23" ht="15" customHeight="1" x14ac:dyDescent="0.25">
      <c r="B16" s="107"/>
      <c r="C16" s="107"/>
      <c r="D16" s="107"/>
      <c r="G16" s="35" t="s">
        <v>8</v>
      </c>
      <c r="H16" s="102" t="s">
        <v>53</v>
      </c>
      <c r="I16" s="102"/>
      <c r="J16" s="102"/>
      <c r="K16" s="102"/>
      <c r="L16" s="102"/>
      <c r="M16" s="102"/>
      <c r="N16" s="102"/>
      <c r="O16" s="102"/>
      <c r="P16" s="102"/>
      <c r="S16" s="108"/>
      <c r="T16" s="108"/>
      <c r="U16" s="108"/>
    </row>
    <row r="17" spans="2:23" ht="15" customHeight="1" x14ac:dyDescent="0.25">
      <c r="B17" s="107"/>
      <c r="C17" s="107"/>
      <c r="D17" s="107"/>
      <c r="G17" s="35" t="s">
        <v>9</v>
      </c>
      <c r="H17" s="106">
        <v>6712.37</v>
      </c>
      <c r="I17" s="102"/>
      <c r="J17" s="102"/>
      <c r="K17" s="102"/>
      <c r="L17" s="102"/>
      <c r="M17" s="102"/>
      <c r="N17" s="102"/>
      <c r="O17" s="102"/>
      <c r="P17" s="102"/>
      <c r="S17" s="108"/>
      <c r="T17" s="108"/>
      <c r="U17" s="108"/>
    </row>
    <row r="18" spans="2:23" ht="15" customHeight="1" x14ac:dyDescent="0.25">
      <c r="B18" s="107"/>
      <c r="C18" s="107"/>
      <c r="D18" s="107"/>
      <c r="G18" s="35" t="s">
        <v>10</v>
      </c>
      <c r="H18" s="102" t="s">
        <v>84</v>
      </c>
      <c r="I18" s="102"/>
      <c r="J18" s="102"/>
      <c r="K18" s="102"/>
      <c r="L18" s="102"/>
      <c r="M18" s="102"/>
      <c r="N18" s="102"/>
      <c r="O18" s="102"/>
      <c r="P18" s="102"/>
      <c r="S18" s="108"/>
      <c r="T18" s="108"/>
      <c r="U18" s="108"/>
    </row>
    <row r="19" spans="2:23" ht="15" customHeight="1" x14ac:dyDescent="0.25">
      <c r="B19" s="107"/>
      <c r="C19" s="107"/>
      <c r="D19" s="107"/>
      <c r="G19" s="36"/>
      <c r="H19" s="36"/>
      <c r="I19" s="36"/>
      <c r="J19" s="36"/>
      <c r="K19" s="36"/>
      <c r="L19" s="36"/>
      <c r="M19" s="36"/>
      <c r="N19" s="36"/>
      <c r="O19" s="36"/>
      <c r="P19" s="36"/>
    </row>
    <row r="20" spans="2:23" ht="15" customHeight="1" x14ac:dyDescent="0.25">
      <c r="B20" s="107"/>
      <c r="C20" s="107"/>
      <c r="D20" s="107"/>
      <c r="G20" s="35" t="s">
        <v>33</v>
      </c>
      <c r="H20" s="101">
        <v>44495</v>
      </c>
      <c r="I20" s="102"/>
      <c r="J20" s="102"/>
      <c r="K20" s="102"/>
      <c r="L20" s="102"/>
      <c r="M20" s="102"/>
      <c r="N20" s="102"/>
      <c r="O20" s="102"/>
      <c r="P20" s="102"/>
    </row>
    <row r="21" spans="2:23" ht="15" customHeight="1" x14ac:dyDescent="0.25">
      <c r="B21" s="107"/>
      <c r="C21" s="107"/>
      <c r="D21" s="107"/>
      <c r="G21" s="35" t="s">
        <v>34</v>
      </c>
      <c r="H21" s="103">
        <v>130</v>
      </c>
      <c r="I21" s="104"/>
      <c r="J21" s="104"/>
      <c r="K21" s="104"/>
      <c r="L21" s="104"/>
      <c r="M21" s="104"/>
      <c r="N21" s="104"/>
      <c r="O21" s="104"/>
      <c r="P21" s="104"/>
      <c r="T21" s="22"/>
    </row>
    <row r="22" spans="2:23" ht="15" customHeight="1" x14ac:dyDescent="0.25">
      <c r="B22" s="107"/>
      <c r="C22" s="107"/>
      <c r="D22" s="107"/>
      <c r="G22" s="36"/>
      <c r="H22" s="36"/>
      <c r="I22" s="36"/>
      <c r="J22" s="36"/>
      <c r="K22" s="36"/>
      <c r="L22" s="36"/>
      <c r="M22" s="36"/>
      <c r="N22" s="36"/>
      <c r="O22" s="36"/>
      <c r="P22" s="36"/>
    </row>
    <row r="23" spans="2:23" ht="15" customHeight="1" x14ac:dyDescent="0.25">
      <c r="B23" s="107"/>
      <c r="C23" s="107"/>
      <c r="D23" s="107"/>
      <c r="G23" s="35" t="s">
        <v>35</v>
      </c>
      <c r="H23" s="101">
        <v>44535</v>
      </c>
      <c r="I23" s="102"/>
      <c r="J23" s="102"/>
      <c r="K23" s="102"/>
      <c r="L23" s="102"/>
      <c r="M23" s="102"/>
      <c r="N23" s="102"/>
      <c r="O23" s="102"/>
      <c r="P23" s="102"/>
    </row>
    <row r="24" spans="2:23" ht="15" customHeight="1" x14ac:dyDescent="0.25">
      <c r="B24" s="107"/>
      <c r="C24" s="107"/>
      <c r="D24" s="107"/>
      <c r="G24" s="35" t="s">
        <v>4</v>
      </c>
      <c r="H24" s="105"/>
      <c r="I24" s="105"/>
      <c r="J24" s="105"/>
      <c r="K24" s="105"/>
      <c r="L24" s="105"/>
      <c r="M24" s="105"/>
      <c r="N24" s="105"/>
      <c r="O24" s="105"/>
      <c r="P24" s="105"/>
    </row>
    <row r="25" spans="2:23" ht="15" customHeight="1" x14ac:dyDescent="0.25">
      <c r="B25" s="107"/>
      <c r="C25" s="107"/>
      <c r="D25" s="107"/>
      <c r="G25" s="111" t="s">
        <v>11</v>
      </c>
      <c r="H25" s="110" t="s">
        <v>54</v>
      </c>
      <c r="I25" s="110"/>
      <c r="J25" s="110"/>
      <c r="K25" s="110"/>
      <c r="L25" s="110"/>
      <c r="M25" s="110"/>
      <c r="N25" s="110"/>
      <c r="O25" s="110"/>
      <c r="P25" s="110"/>
      <c r="R25" s="67" t="s">
        <v>31</v>
      </c>
    </row>
    <row r="26" spans="2:23" ht="15" customHeight="1" x14ac:dyDescent="0.25">
      <c r="B26" s="107"/>
      <c r="C26" s="107"/>
      <c r="D26" s="107"/>
      <c r="G26" s="111"/>
      <c r="H26" s="110"/>
      <c r="I26" s="110"/>
      <c r="J26" s="110"/>
      <c r="K26" s="110"/>
      <c r="L26" s="110"/>
      <c r="M26" s="110"/>
      <c r="N26" s="110"/>
      <c r="O26" s="110"/>
      <c r="P26" s="110"/>
      <c r="R26" s="113" t="s">
        <v>52</v>
      </c>
      <c r="S26" s="114"/>
      <c r="T26" s="114"/>
      <c r="U26" s="115"/>
      <c r="W26" s="21"/>
    </row>
    <row r="27" spans="2:23" ht="15" customHeight="1" x14ac:dyDescent="0.25">
      <c r="B27" s="107"/>
      <c r="C27" s="107"/>
      <c r="D27" s="107"/>
      <c r="G27" s="111"/>
      <c r="H27" s="110"/>
      <c r="I27" s="110"/>
      <c r="J27" s="110"/>
      <c r="K27" s="110"/>
      <c r="L27" s="110"/>
      <c r="M27" s="110"/>
      <c r="N27" s="110"/>
      <c r="O27" s="110"/>
      <c r="P27" s="110"/>
      <c r="R27" s="116"/>
      <c r="S27" s="117"/>
      <c r="T27" s="117"/>
      <c r="U27" s="118"/>
      <c r="W27" s="21"/>
    </row>
    <row r="28" spans="2:23" ht="15" customHeight="1" x14ac:dyDescent="0.25">
      <c r="B28" s="107"/>
      <c r="C28" s="107"/>
      <c r="D28" s="107"/>
      <c r="G28" s="111"/>
      <c r="H28" s="110"/>
      <c r="I28" s="110"/>
      <c r="J28" s="110"/>
      <c r="K28" s="110"/>
      <c r="L28" s="110"/>
      <c r="M28" s="110"/>
      <c r="N28" s="110"/>
      <c r="O28" s="110"/>
      <c r="P28" s="110"/>
      <c r="R28" s="116"/>
      <c r="S28" s="117"/>
      <c r="T28" s="117"/>
      <c r="U28" s="118"/>
      <c r="W28" s="21"/>
    </row>
    <row r="29" spans="2:23" ht="15" customHeight="1" x14ac:dyDescent="0.25">
      <c r="B29" s="107"/>
      <c r="C29" s="107"/>
      <c r="D29" s="107"/>
      <c r="G29" s="111"/>
      <c r="H29" s="110"/>
      <c r="I29" s="110"/>
      <c r="J29" s="110"/>
      <c r="K29" s="110"/>
      <c r="L29" s="110"/>
      <c r="M29" s="110"/>
      <c r="N29" s="110"/>
      <c r="O29" s="110"/>
      <c r="P29" s="110"/>
      <c r="R29" s="116"/>
      <c r="S29" s="117"/>
      <c r="T29" s="117"/>
      <c r="U29" s="118"/>
      <c r="W29" s="21"/>
    </row>
    <row r="30" spans="2:23" ht="15" customHeight="1" x14ac:dyDescent="0.25">
      <c r="B30" s="107"/>
      <c r="C30" s="107"/>
      <c r="D30" s="107"/>
      <c r="G30" s="111"/>
      <c r="H30" s="110"/>
      <c r="I30" s="110"/>
      <c r="J30" s="110"/>
      <c r="K30" s="110"/>
      <c r="L30" s="110"/>
      <c r="M30" s="110"/>
      <c r="N30" s="110"/>
      <c r="O30" s="110"/>
      <c r="P30" s="110"/>
      <c r="R30" s="116"/>
      <c r="S30" s="117"/>
      <c r="T30" s="117"/>
      <c r="U30" s="118"/>
      <c r="W30" s="21"/>
    </row>
    <row r="31" spans="2:23" ht="15" customHeight="1" x14ac:dyDescent="0.25">
      <c r="B31" s="107"/>
      <c r="C31" s="107"/>
      <c r="D31" s="107"/>
      <c r="G31" s="111"/>
      <c r="H31" s="110"/>
      <c r="I31" s="110"/>
      <c r="J31" s="110"/>
      <c r="K31" s="110"/>
      <c r="L31" s="110"/>
      <c r="M31" s="110"/>
      <c r="N31" s="110"/>
      <c r="O31" s="110"/>
      <c r="P31" s="110"/>
      <c r="R31" s="116"/>
      <c r="S31" s="117"/>
      <c r="T31" s="117"/>
      <c r="U31" s="118"/>
      <c r="W31" s="21"/>
    </row>
    <row r="32" spans="2:23" ht="15" customHeight="1" x14ac:dyDescent="0.25">
      <c r="B32" s="107"/>
      <c r="C32" s="107"/>
      <c r="D32" s="107"/>
      <c r="G32" s="111"/>
      <c r="H32" s="110"/>
      <c r="I32" s="110"/>
      <c r="J32" s="110"/>
      <c r="K32" s="110"/>
      <c r="L32" s="110"/>
      <c r="M32" s="110"/>
      <c r="N32" s="110"/>
      <c r="O32" s="110"/>
      <c r="P32" s="110"/>
      <c r="R32" s="116"/>
      <c r="S32" s="117"/>
      <c r="T32" s="117"/>
      <c r="U32" s="118"/>
      <c r="W32" s="21"/>
    </row>
    <row r="33" spans="2:23" ht="15" customHeight="1" x14ac:dyDescent="0.25">
      <c r="B33" s="107"/>
      <c r="C33" s="107"/>
      <c r="D33" s="107"/>
      <c r="G33" s="111"/>
      <c r="H33" s="110"/>
      <c r="I33" s="110"/>
      <c r="J33" s="110"/>
      <c r="K33" s="110"/>
      <c r="L33" s="110"/>
      <c r="M33" s="110"/>
      <c r="N33" s="110"/>
      <c r="O33" s="110"/>
      <c r="P33" s="110"/>
      <c r="R33" s="119"/>
      <c r="S33" s="120"/>
      <c r="T33" s="120"/>
      <c r="U33" s="121"/>
      <c r="W33" s="21"/>
    </row>
    <row r="34" spans="2:23" ht="15" customHeight="1" x14ac:dyDescent="0.25"/>
  </sheetData>
  <sheetProtection algorithmName="SHA-512" hashValue="iCfISNTHQaMkxk+oPL6LYuuvz4j12CvY2JYqmi+aUhI0kUEbnuje3j5uxB32ebfLgyTXTWuyt0wda7AczIWd8A==" saltValue="9yJrwg/PuNcXtEWIq1iBBA==" spinCount="100000" sheet="1" objects="1" scenarios="1" insertHyperlinks="0" selectLockedCells="1"/>
  <mergeCells count="20">
    <mergeCell ref="B8:D33"/>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 ref="H24:P24"/>
    <mergeCell ref="H16:P16"/>
    <mergeCell ref="H17:P17"/>
    <mergeCell ref="H18:P18"/>
  </mergeCells>
  <hyperlinks>
    <hyperlink ref="H11:P11" r:id="rId1" display="https://dhg1h5j42swfq.cloudfront.net/2021/09/21084554/manausprev-edital.pdf" xr:uid="{DF0DAEA0-6BF0-4F41-BBAB-369CCD7DC4A2}"/>
  </hyperlinks>
  <pageMargins left="0.511811024" right="0.511811024" top="0.78740157499999996" bottom="0.78740157499999996" header="0.31496062000000002" footer="0.31496062000000002"/>
  <pageSetup paperSize="9"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2" sqref="F12"/>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55</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48</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 si="0">IF(ISNUMBER(R12/Q12),R12/Q12,"")</f>
        <v/>
      </c>
      <c r="T12" s="43"/>
      <c r="U12" s="53" t="str">
        <f>'D2'!$U$74</f>
        <v/>
      </c>
      <c r="V12" s="53" t="str">
        <f>'D2'!$V$74</f>
        <v/>
      </c>
      <c r="W12" s="52" t="str">
        <f t="shared" ref="W12" si="1">IF(ISNUMBER(V12/U12),V12/U12,"")</f>
        <v/>
      </c>
      <c r="Y12" s="129"/>
      <c r="Z12" s="129"/>
    </row>
    <row r="13" spans="1:27" x14ac:dyDescent="0.25">
      <c r="E13" s="47">
        <v>3</v>
      </c>
      <c r="F13" s="59"/>
      <c r="G13" s="48"/>
      <c r="H13" s="49"/>
      <c r="I13" s="49"/>
      <c r="J13" s="49"/>
      <c r="K13" s="43"/>
      <c r="L13" s="49"/>
      <c r="M13" s="49"/>
      <c r="N13" s="49"/>
      <c r="O13" s="49"/>
      <c r="P13" s="43"/>
      <c r="Q13" s="50"/>
      <c r="R13" s="50"/>
      <c r="S13" s="49"/>
      <c r="T13" s="43"/>
      <c r="U13" s="50"/>
      <c r="V13" s="50"/>
      <c r="W13" s="49"/>
      <c r="Y13" s="129"/>
      <c r="Z13" s="129"/>
    </row>
    <row r="14" spans="1:27" x14ac:dyDescent="0.25">
      <c r="E14" s="51">
        <v>4</v>
      </c>
      <c r="F14" s="60"/>
      <c r="G14" s="48"/>
      <c r="H14" s="52"/>
      <c r="I14" s="52"/>
      <c r="J14" s="52"/>
      <c r="K14" s="43"/>
      <c r="L14" s="52"/>
      <c r="M14" s="52"/>
      <c r="N14" s="52"/>
      <c r="O14" s="52"/>
      <c r="P14" s="43"/>
      <c r="Q14" s="53"/>
      <c r="R14" s="53"/>
      <c r="S14" s="52"/>
      <c r="T14" s="43"/>
      <c r="U14" s="53"/>
      <c r="V14" s="53"/>
      <c r="W14" s="52"/>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5Ll5YKWWQtSsIT6fFNE8MwV8sFuH/5tJZuzg9agQZz5a/nK7ZdGOh9ZKDlhScbyRI6g1quFSYp+6+93+IoxEdg==" saltValue="bYbaW9GBf4nocJR24Vnm1g=="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42" priority="13" operator="equal">
      <formula>"A"</formula>
    </cfRule>
    <cfRule type="cellIs" dxfId="41" priority="14" operator="equal">
      <formula>"U"</formula>
    </cfRule>
    <cfRule type="cellIs" dxfId="40" priority="15" operator="equal">
      <formula>"OK"</formula>
    </cfRule>
  </conditionalFormatting>
  <conditionalFormatting sqref="L10:O10 H13:I13 H17:I17 H21:I21 H25:I25">
    <cfRule type="cellIs" dxfId="39" priority="22" operator="equal">
      <formula>"A"</formula>
    </cfRule>
    <cfRule type="cellIs" dxfId="38" priority="23" operator="equal">
      <formula>"U"</formula>
    </cfRule>
    <cfRule type="cellIs" dxfId="37" priority="24" operator="equal">
      <formula>"OK"</formula>
    </cfRule>
  </conditionalFormatting>
  <conditionalFormatting sqref="L9:O9">
    <cfRule type="cellIs" dxfId="36" priority="25" operator="equal">
      <formula>"A"</formula>
    </cfRule>
    <cfRule type="cellIs" dxfId="35" priority="26" operator="equal">
      <formula>"U"</formula>
    </cfRule>
    <cfRule type="cellIs" dxfId="34" priority="27" operator="equal">
      <formula>"OK"</formula>
    </cfRule>
  </conditionalFormatting>
  <conditionalFormatting sqref="J13 J17 J21 J25">
    <cfRule type="cellIs" dxfId="33" priority="19" operator="equal">
      <formula>"A"</formula>
    </cfRule>
    <cfRule type="cellIs" dxfId="32" priority="20" operator="equal">
      <formula>"U"</formula>
    </cfRule>
    <cfRule type="cellIs" dxfId="31" priority="21" operator="equal">
      <formula>"OK"</formula>
    </cfRule>
  </conditionalFormatting>
  <conditionalFormatting sqref="L11:O11 L13:N13 L17:N17 L21:N21 L25:N25 L15:O15 L19:O19 L23:O23">
    <cfRule type="cellIs" dxfId="30" priority="16" operator="equal">
      <formula>"A"</formula>
    </cfRule>
    <cfRule type="cellIs" dxfId="29" priority="17" operator="equal">
      <formula>"U"</formula>
    </cfRule>
    <cfRule type="cellIs" dxfId="28" priority="18" operator="equal">
      <formula>"OK"</formula>
    </cfRule>
  </conditionalFormatting>
  <conditionalFormatting sqref="O27 O29 O31 O33 O35 O37 O39">
    <cfRule type="cellIs" dxfId="27" priority="1" operator="equal">
      <formula>"A"</formula>
    </cfRule>
    <cfRule type="cellIs" dxfId="26" priority="2" operator="equal">
      <formula>"U"</formula>
    </cfRule>
    <cfRule type="cellIs" dxfId="25" priority="3" operator="equal">
      <formula>"OK"</formula>
    </cfRule>
  </conditionalFormatting>
  <conditionalFormatting sqref="H27:I27 H29:I29 H31:I31 H33:I33 H35:I35 H37:I37 H39:I39">
    <cfRule type="cellIs" dxfId="24" priority="10" operator="equal">
      <formula>"A"</formula>
    </cfRule>
    <cfRule type="cellIs" dxfId="23" priority="11" operator="equal">
      <formula>"U"</formula>
    </cfRule>
    <cfRule type="cellIs" dxfId="22" priority="12" operator="equal">
      <formula>"OK"</formula>
    </cfRule>
  </conditionalFormatting>
  <conditionalFormatting sqref="J27 J29 J31 J33 J35 J37 J39">
    <cfRule type="cellIs" dxfId="21" priority="7" operator="equal">
      <formula>"A"</formula>
    </cfRule>
    <cfRule type="cellIs" dxfId="20" priority="8" operator="equal">
      <formula>"U"</formula>
    </cfRule>
    <cfRule type="cellIs" dxfId="19" priority="9" operator="equal">
      <formula>"OK"</formula>
    </cfRule>
  </conditionalFormatting>
  <conditionalFormatting sqref="L27:N27 L29:N29 L31:N31 L33:N33 L35:N35 L37:N37 L39:N39">
    <cfRule type="cellIs" dxfId="18" priority="4" operator="equal">
      <formula>"A"</formula>
    </cfRule>
    <cfRule type="cellIs" dxfId="17" priority="5" operator="equal">
      <formula>"U"</formula>
    </cfRule>
    <cfRule type="cellIs" dxfId="16" priority="6" operator="equal">
      <formula>"OK"</formula>
    </cfRule>
  </conditionalFormatting>
  <hyperlinks>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CONHECIMENTOS GERAIS</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CONHECIMENTOS ESPECÍFICOS</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f>Disciplinas!F13</f>
        <v>0</v>
      </c>
      <c r="E11" s="131"/>
      <c r="F11" s="131"/>
      <c r="G11" s="82">
        <f>IF(ISNUMBER(AVERAGE(Disciplinas!H13:J13)),AVERAGE(Disciplinas!H13:J13),0)</f>
        <v>0</v>
      </c>
      <c r="H11" s="82">
        <f>IF(ISNUMBER(AVERAGE(Disciplinas!L13:O13)),AVERAGE(Disciplinas!L13:O13),0)</f>
        <v>0</v>
      </c>
      <c r="I11" s="82">
        <f>Disciplinas!S13</f>
        <v>0</v>
      </c>
      <c r="J11" s="83">
        <f>Disciplinas!W13</f>
        <v>0</v>
      </c>
      <c r="K11" s="37"/>
      <c r="L11" s="72"/>
      <c r="M11" s="68"/>
      <c r="N11" s="68"/>
      <c r="O11" s="68"/>
      <c r="P11" s="68"/>
      <c r="Q11" s="68"/>
      <c r="R11" s="68"/>
      <c r="S11" s="73"/>
      <c r="T11" s="37"/>
      <c r="U11" s="37"/>
      <c r="V11" s="38"/>
    </row>
    <row r="12" spans="1:22" ht="15" customHeight="1" x14ac:dyDescent="0.2">
      <c r="A12" s="37"/>
      <c r="B12" s="37"/>
      <c r="C12" s="81">
        <v>4</v>
      </c>
      <c r="D12" s="131">
        <f>Disciplinas!F14</f>
        <v>0</v>
      </c>
      <c r="E12" s="131"/>
      <c r="F12" s="131"/>
      <c r="G12" s="82">
        <f>IF(ISNUMBER(AVERAGE(Disciplinas!H14:J14)),AVERAGE(Disciplinas!H14:J14),0)</f>
        <v>0</v>
      </c>
      <c r="H12" s="82">
        <f>IF(ISNUMBER(AVERAGE(Disciplinas!L14:O14)),AVERAGE(Disciplinas!L14:O14),0)</f>
        <v>0</v>
      </c>
      <c r="I12" s="82">
        <f>Disciplinas!S14</f>
        <v>0</v>
      </c>
      <c r="J12" s="83">
        <f>Disciplinas!W14</f>
        <v>0</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vOOeqR1xHGiM60LLYGe43m5Gq9wYfVJxWcXuaK0QF+nYcoVy/W4VwiZXSOFl4Vnyx/jc4p9MoNi1iuOwnKmrEQ==" saltValue="81F4AJmXkmbjULSiaW0nOQ==" spinCount="100000" objects="1" scenarios="1" insertHyperlinks="0" selectLockedCells="1"/>
  <mergeCells count="30">
    <mergeCell ref="D10:F10"/>
    <mergeCell ref="D11:F11"/>
    <mergeCell ref="D12:F12"/>
    <mergeCell ref="D13:F13"/>
    <mergeCell ref="D9:F9"/>
    <mergeCell ref="D14:F14"/>
    <mergeCell ref="D15:F15"/>
    <mergeCell ref="D16:F16"/>
    <mergeCell ref="D17:F17"/>
    <mergeCell ref="D18:F18"/>
    <mergeCell ref="D19:F19"/>
    <mergeCell ref="D20:F20"/>
    <mergeCell ref="D21:F21"/>
    <mergeCell ref="D27:F27"/>
    <mergeCell ref="D28:F28"/>
    <mergeCell ref="D22:F22"/>
    <mergeCell ref="D23:F23"/>
    <mergeCell ref="D24:F24"/>
    <mergeCell ref="D25:F25"/>
    <mergeCell ref="D26:F26"/>
    <mergeCell ref="D29:F29"/>
    <mergeCell ref="D30:F30"/>
    <mergeCell ref="D31:F31"/>
    <mergeCell ref="D32:F32"/>
    <mergeCell ref="D33:F33"/>
    <mergeCell ref="D34:F34"/>
    <mergeCell ref="D35:F35"/>
    <mergeCell ref="D36:F36"/>
    <mergeCell ref="D37:F37"/>
    <mergeCell ref="D38:F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55</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x14ac:dyDescent="0.25">
      <c r="A14" s="25"/>
      <c r="B14" s="25"/>
      <c r="C14" s="25"/>
      <c r="D14" s="25"/>
      <c r="E14" s="26">
        <v>1</v>
      </c>
      <c r="F14" s="23" t="s">
        <v>56</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2.5" x14ac:dyDescent="0.25">
      <c r="A15" s="25"/>
      <c r="B15" s="25"/>
      <c r="C15" s="25"/>
      <c r="D15" s="25"/>
      <c r="E15" s="30">
        <v>2</v>
      </c>
      <c r="F15" s="24" t="s">
        <v>57</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22.5" x14ac:dyDescent="0.25">
      <c r="A16" s="25"/>
      <c r="B16" s="25"/>
      <c r="C16" s="25"/>
      <c r="D16" s="25"/>
      <c r="E16" s="26">
        <v>3</v>
      </c>
      <c r="F16" s="23" t="s">
        <v>58</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22.5" x14ac:dyDescent="0.25">
      <c r="A17" s="25"/>
      <c r="B17" s="25"/>
      <c r="C17" s="25"/>
      <c r="D17" s="25"/>
      <c r="E17" s="30">
        <v>4</v>
      </c>
      <c r="F17" s="24" t="s">
        <v>61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22.5" x14ac:dyDescent="0.25">
      <c r="A18" s="25"/>
      <c r="B18" s="25"/>
      <c r="C18" s="25"/>
      <c r="D18" s="25"/>
      <c r="E18" s="26">
        <v>5</v>
      </c>
      <c r="F18" s="23" t="s">
        <v>59</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22.5" x14ac:dyDescent="0.25">
      <c r="A19" s="25"/>
      <c r="B19" s="25"/>
      <c r="C19" s="25"/>
      <c r="D19" s="25"/>
      <c r="E19" s="30">
        <v>6</v>
      </c>
      <c r="F19" s="24" t="s">
        <v>63</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22.5" x14ac:dyDescent="0.25">
      <c r="A20" s="25"/>
      <c r="B20" s="25"/>
      <c r="C20" s="25"/>
      <c r="D20" s="25"/>
      <c r="E20" s="26">
        <v>7</v>
      </c>
      <c r="F20" s="23" t="s">
        <v>62</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22.5" x14ac:dyDescent="0.25">
      <c r="A21" s="25"/>
      <c r="B21" s="25"/>
      <c r="C21" s="25"/>
      <c r="D21" s="25"/>
      <c r="E21" s="30">
        <v>8</v>
      </c>
      <c r="F21" s="24" t="s">
        <v>60</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t="s">
        <v>65</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22.5" x14ac:dyDescent="0.25">
      <c r="A23" s="25"/>
      <c r="B23" s="25"/>
      <c r="C23" s="25"/>
      <c r="D23" s="25"/>
      <c r="E23" s="30">
        <v>10</v>
      </c>
      <c r="F23" s="24" t="s">
        <v>64</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ht="22.5" x14ac:dyDescent="0.25">
      <c r="A24" s="25"/>
      <c r="B24" s="25"/>
      <c r="C24" s="25"/>
      <c r="D24" s="25"/>
      <c r="E24" s="26">
        <v>11</v>
      </c>
      <c r="F24" s="23" t="s">
        <v>66</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ht="22.5" x14ac:dyDescent="0.25">
      <c r="A25" s="25"/>
      <c r="B25" s="25"/>
      <c r="C25" s="25"/>
      <c r="D25" s="25"/>
      <c r="E25" s="30">
        <v>12</v>
      </c>
      <c r="F25" s="24" t="s">
        <v>67</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ht="22.5" x14ac:dyDescent="0.25">
      <c r="A26" s="25"/>
      <c r="B26" s="25"/>
      <c r="C26" s="25"/>
      <c r="D26" s="25"/>
      <c r="E26" s="26">
        <v>13</v>
      </c>
      <c r="F26" s="23" t="s">
        <v>68</v>
      </c>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ht="22.5" x14ac:dyDescent="0.25">
      <c r="A27" s="25"/>
      <c r="B27" s="25"/>
      <c r="C27" s="25"/>
      <c r="D27" s="25"/>
      <c r="E27" s="30">
        <v>14</v>
      </c>
      <c r="F27" s="24" t="s">
        <v>69</v>
      </c>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ht="22.5" x14ac:dyDescent="0.25">
      <c r="A28" s="25"/>
      <c r="B28" s="25"/>
      <c r="C28" s="25"/>
      <c r="D28" s="25"/>
      <c r="E28" s="26">
        <v>15</v>
      </c>
      <c r="F28" s="23" t="s">
        <v>70</v>
      </c>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ht="22.5" x14ac:dyDescent="0.25">
      <c r="A29" s="25"/>
      <c r="B29" s="25"/>
      <c r="C29" s="25"/>
      <c r="D29" s="25"/>
      <c r="E29" s="30">
        <v>16</v>
      </c>
      <c r="F29" s="24" t="s">
        <v>71</v>
      </c>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ht="22.5" x14ac:dyDescent="0.25">
      <c r="A30" s="25"/>
      <c r="B30" s="25"/>
      <c r="C30" s="25"/>
      <c r="D30" s="25"/>
      <c r="E30" s="26">
        <v>17</v>
      </c>
      <c r="F30" s="23" t="s">
        <v>72</v>
      </c>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ht="22.5" x14ac:dyDescent="0.25">
      <c r="A31" s="25"/>
      <c r="B31" s="25"/>
      <c r="C31" s="25"/>
      <c r="D31" s="25"/>
      <c r="E31" s="30">
        <v>18</v>
      </c>
      <c r="F31" s="24" t="s">
        <v>73</v>
      </c>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ht="22.5" x14ac:dyDescent="0.25">
      <c r="A32" s="25"/>
      <c r="B32" s="25"/>
      <c r="C32" s="25"/>
      <c r="D32" s="25"/>
      <c r="E32" s="26">
        <v>19</v>
      </c>
      <c r="F32" s="23" t="s">
        <v>74</v>
      </c>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ht="22.5" x14ac:dyDescent="0.25">
      <c r="A33" s="25"/>
      <c r="B33" s="25"/>
      <c r="C33" s="25"/>
      <c r="D33" s="25"/>
      <c r="E33" s="30">
        <v>20</v>
      </c>
      <c r="F33" s="24" t="s">
        <v>75</v>
      </c>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ht="22.5" x14ac:dyDescent="0.25">
      <c r="A34" s="25"/>
      <c r="B34" s="25"/>
      <c r="C34" s="25"/>
      <c r="D34" s="25"/>
      <c r="E34" s="26">
        <v>21</v>
      </c>
      <c r="F34" s="23" t="s">
        <v>76</v>
      </c>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ht="22.5" x14ac:dyDescent="0.25">
      <c r="A35" s="25"/>
      <c r="B35" s="25"/>
      <c r="C35" s="25"/>
      <c r="D35" s="25"/>
      <c r="E35" s="30">
        <v>22</v>
      </c>
      <c r="F35" s="24" t="s">
        <v>77</v>
      </c>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ht="22.5" x14ac:dyDescent="0.25">
      <c r="A36" s="25"/>
      <c r="B36" s="25"/>
      <c r="C36" s="25"/>
      <c r="D36" s="25"/>
      <c r="E36" s="26">
        <v>23</v>
      </c>
      <c r="F36" s="23" t="s">
        <v>78</v>
      </c>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ht="22.5" x14ac:dyDescent="0.25">
      <c r="A37" s="25"/>
      <c r="B37" s="25"/>
      <c r="C37" s="25"/>
      <c r="D37" s="25"/>
      <c r="E37" s="30">
        <v>24</v>
      </c>
      <c r="F37" s="24" t="s">
        <v>79</v>
      </c>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t="s">
        <v>80</v>
      </c>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MUjD8Qq36MxnX6T9XbTWB+lPqa9+tVQMyx1CZ78hAPsjsgmgGTOisbqPd0zHCp7oS2IWJI4C6N9Ur0ZdMin8WQ==" saltValue="blrn1u+D3fYkfhRUyp6D3A=="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15" priority="8" operator="equal">
      <formula>$Z$15</formula>
    </cfRule>
    <cfRule type="cellIs" dxfId="14" priority="9" operator="equal">
      <formula>$Z$14</formula>
    </cfRule>
  </conditionalFormatting>
  <conditionalFormatting sqref="H52:J73 L52:O73">
    <cfRule type="cellIs" dxfId="13" priority="6" operator="equal">
      <formula>$Z$15</formula>
    </cfRule>
    <cfRule type="cellIs" dxfId="12" priority="7" operator="equal">
      <formula>$Z$14</formula>
    </cfRule>
  </conditionalFormatting>
  <conditionalFormatting sqref="J14:J23">
    <cfRule type="cellIs" dxfId="11" priority="4" operator="equal">
      <formula>$Z$15</formula>
    </cfRule>
    <cfRule type="cellIs" dxfId="10" priority="5"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22" sqref="H22"/>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409.5" x14ac:dyDescent="0.25">
      <c r="A14" s="25"/>
      <c r="B14" s="25"/>
      <c r="C14" s="25"/>
      <c r="D14" s="25"/>
      <c r="E14" s="26">
        <v>1</v>
      </c>
      <c r="F14" s="23" t="s">
        <v>85</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58.75" x14ac:dyDescent="0.25">
      <c r="A15" s="25"/>
      <c r="B15" s="25"/>
      <c r="C15" s="25"/>
      <c r="D15" s="25"/>
      <c r="E15" s="30">
        <v>2</v>
      </c>
      <c r="F15" s="24" t="s">
        <v>86</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393.75" x14ac:dyDescent="0.25">
      <c r="A16" s="25"/>
      <c r="B16" s="25"/>
      <c r="C16" s="25"/>
      <c r="D16" s="25"/>
      <c r="E16" s="26">
        <v>3</v>
      </c>
      <c r="F16" s="23" t="s">
        <v>87</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90" x14ac:dyDescent="0.25">
      <c r="A17" s="25"/>
      <c r="B17" s="25"/>
      <c r="C17" s="25"/>
      <c r="D17" s="25"/>
      <c r="E17" s="30">
        <v>4</v>
      </c>
      <c r="F17" s="24" t="s">
        <v>81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409.5" x14ac:dyDescent="0.25">
      <c r="A18" s="25"/>
      <c r="B18" s="25"/>
      <c r="C18" s="25"/>
      <c r="D18" s="25"/>
      <c r="E18" s="26">
        <v>5</v>
      </c>
      <c r="F18" s="23" t="s">
        <v>82</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123.75" x14ac:dyDescent="0.25">
      <c r="A19" s="25"/>
      <c r="B19" s="25"/>
      <c r="C19" s="25"/>
      <c r="D19" s="25"/>
      <c r="E19" s="30">
        <v>6</v>
      </c>
      <c r="F19" s="24" t="s">
        <v>88</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157.5" x14ac:dyDescent="0.25">
      <c r="A20" s="25"/>
      <c r="B20" s="25"/>
      <c r="C20" s="25"/>
      <c r="D20" s="25"/>
      <c r="E20" s="26">
        <v>7</v>
      </c>
      <c r="F20" s="23" t="s">
        <v>89</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157.5" x14ac:dyDescent="0.25">
      <c r="A21" s="25"/>
      <c r="B21" s="25"/>
      <c r="C21" s="25"/>
      <c r="D21" s="25"/>
      <c r="E21" s="30">
        <v>8</v>
      </c>
      <c r="F21" s="24" t="s">
        <v>90</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67CIBtpCaiICEnHixxDtYvuaLjV764Ytz3fp4492YS2tqiQVyxYGNsvTlxKMcOEyqauxebggfM0MVVKKACpZqw==" saltValue="56yVxkwSwZN91bueHYO7lg=="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Concurso</vt:lpstr>
      <vt:lpstr>Disciplinas</vt:lpstr>
      <vt:lpstr>Estatísticas</vt:lpstr>
      <vt:lpstr>D1</vt:lpstr>
      <vt:lpstr>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cp:lastModifiedBy>
  <dcterms:created xsi:type="dcterms:W3CDTF">2018-02-16T16:23:18Z</dcterms:created>
  <dcterms:modified xsi:type="dcterms:W3CDTF">2021-09-21T19:54:18Z</dcterms:modified>
</cp:coreProperties>
</file>