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12"/>
  <workbookPr showInkAnnotation="0" codeName="EstaPasta_de_trabalho"/>
  <mc:AlternateContent xmlns:mc="http://schemas.openxmlformats.org/markup-compatibility/2006">
    <mc:Choice Requires="x15">
      <x15ac:absPath xmlns:x15ac="http://schemas.microsoft.com/office/spreadsheetml/2010/11/ac" url="C:\Users\Augusto\Desktop\Estratégia\"/>
    </mc:Choice>
  </mc:AlternateContent>
  <xr:revisionPtr revIDLastSave="0" documentId="13_ncr:1_{39A4478F-79DE-491F-BBB9-A1D5EF59F375}" xr6:coauthVersionLast="47" xr6:coauthVersionMax="47" xr10:uidLastSave="{00000000-0000-0000-0000-000000000000}"/>
  <bookViews>
    <workbookView showSheetTabs="0" xWindow="-120" yWindow="-120" windowWidth="20730" windowHeight="11160" tabRatio="888"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4" i="12" l="1"/>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W74" i="11" s="1"/>
  <c r="U74" i="11"/>
  <c r="R74" i="1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S74" i="11" l="1"/>
  <c r="W74" i="9"/>
  <c r="W74" i="12"/>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G37" i="7"/>
  <c r="G33" i="7"/>
  <c r="V14" i="6"/>
  <c r="U14" i="6"/>
  <c r="R14" i="6"/>
  <c r="Q14" i="6"/>
  <c r="O14" i="6"/>
  <c r="N14" i="6"/>
  <c r="M14" i="6"/>
  <c r="L14" i="6"/>
  <c r="J14" i="6"/>
  <c r="I14" i="6"/>
  <c r="H14" i="6"/>
  <c r="V13" i="6"/>
  <c r="U13" i="6"/>
  <c r="R13" i="6"/>
  <c r="Q13" i="6"/>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3" i="7" l="1"/>
  <c r="J34" i="7"/>
  <c r="I28" i="7"/>
  <c r="J27" i="7"/>
  <c r="J22" i="7"/>
  <c r="I17" i="7"/>
  <c r="S13" i="6"/>
  <c r="I11" i="7" s="1"/>
  <c r="J13" i="7"/>
  <c r="I15" i="7"/>
  <c r="J37" i="7"/>
  <c r="J38" i="7"/>
  <c r="J18" i="7"/>
  <c r="J30" i="7"/>
  <c r="I32" i="7"/>
  <c r="J16" i="7"/>
  <c r="J20" i="7"/>
  <c r="J24" i="7"/>
  <c r="J28"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I13" i="7"/>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<sst xmlns="http://schemas.openxmlformats.org/spreadsheetml/2006/main" count="194" uniqueCount="87">
  <si>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</si>
  <si>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</si>
  <si>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</si>
  <si>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</si>
  <si>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</si>
  <si>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</si>
  <si>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</si>
  <si>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</si>
  <si>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</si>
  <si>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</si>
  <si>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</si>
  <si>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</si>
  <si>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</si>
  <si>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</si>
  <si>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</si>
  <si>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</si>
  <si>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</si>
  <si>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</si>
  <si>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</si>
  <si>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</si>
  <si>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</si>
  <si>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</si>
  <si>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</si>
  <si>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</si>
  <si>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</si>
  <si>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</si>
  <si>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</si>
  <si>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</si>
  <si>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</si>
  <si>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</si>
  <si>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</si>
  <si>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</si>
  <si>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</si>
  <si>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</si>
  <si>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</si>
  <si>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</si>
  <si>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t>
  </si>
  <si>
    <t>JE</t>
  </si>
  <si>
    <t>JR</t>
  </si>
  <si>
    <t>EP</t>
  </si>
  <si>
    <t>ET</t>
  </si>
  <si>
    <t>NA</t>
  </si>
  <si>
    <t>Não Aplicável</t>
  </si>
  <si>
    <t>Link oficial:</t>
  </si>
  <si>
    <t>Livro Digital</t>
  </si>
  <si>
    <t>Exercícios Livro Digital</t>
  </si>
  <si>
    <t>Exercícios Sistema de Questões</t>
  </si>
  <si>
    <t>LÍNGUA PORTUGUESA</t>
  </si>
  <si>
    <t>CONHECIMENTOS ESPECÍFICOS</t>
  </si>
  <si>
    <t>Pontuação</t>
  </si>
  <si>
    <t>IFRJ</t>
  </si>
  <si>
    <t>IUDS</t>
  </si>
  <si>
    <t>https://www.in.gov.br/en/web/dou/-/edital-n-30-de-19-de-julho-de-2021-333223186</t>
  </si>
  <si>
    <t>https://www.estrategiaconcursos.com.br/blog/concurso-ifrj/</t>
  </si>
  <si>
    <t>ENSINO SUPERIOR</t>
  </si>
  <si>
    <t>Língua Portuguesa – 08 questões
Legislação e Ética – 07 questões
Conhecimentos Específicos – 35 questões</t>
  </si>
  <si>
    <t>INFORMÁTICA</t>
  </si>
  <si>
    <t>LEGISLAÇÃO E ÉTICA</t>
  </si>
  <si>
    <t>Compreensão e Interpretação textual, considerando a Norma Culta da Língua Portuguesa, quanto à tipologia textual, normas gramaticas e ortográficas, coesão e coerência textual, estrutura frasal, pontuação, acentuação e adequação, frente a textos atuais e clássicos literários</t>
  </si>
  <si>
    <t>Ortografia oficial.</t>
  </si>
  <si>
    <t>Acentuação gráfica e emprego da crase. Analisar relações de intertextualidade e interdiscursividade. identificação de posicionamentos ou de perspectivas, a compreensão de paráfrases, paródias e estilizações, entre outras possibilidades. </t>
  </si>
  <si>
    <t>Emprego das classes de palavras. Emprego/correlação de tempos e modos verbais</t>
  </si>
  <si>
    <t>Valor semântico das preposições, conjunções, locuções e advérbios. Sintaxe da oração e do período.</t>
  </si>
  <si>
    <t>Recursos e Variações Linguísticas. Pronomes e Regras Pronominais.</t>
  </si>
  <si>
    <t>Orações Coordenadas e Subordinadas. Regras de Formação de Palavras. Concordância e Regência nominal e verbal</t>
  </si>
  <si>
    <t>Significação das palavras. Normas para elaboração de Redações. Adequação da linguagem ao tipo de documento</t>
  </si>
  <si>
    <t>Adequação do formato do texto ao gênero. Práticas de linguagem: oralidade, leitura/escuta, produção (escrita e multissemiótica) e análise linguística/semiótica (que envolve conhecimentos linguísticos - sobre o sistema de escrita, o sistema da língua e a norma-padrão -, textuais, discursivos e sobre os modos de organização e os elementos de outras semioses).</t>
  </si>
  <si>
    <t>Constituição da República Federativa do Brasil - Artigos 1º ao 15º</t>
  </si>
  <si>
    <t> Lei 8.112 de 11 de dezembro de 1990 - Dispõe sobre o Regime Jurídico dos Servidores Públicos Civis da União, das autarquias e das fundações públicas federais.</t>
  </si>
  <si>
    <t>Lei 9.394 de 20 de dezembro de 1996 - Lei de Diretrizes e Bases da Educação.</t>
  </si>
  <si>
    <t>Lei 8.090 de 13 de julho de 1990 - Estatuto da Criança e do Adolescente.</t>
  </si>
  <si>
    <t>Lei 13.185 de 6 de novembro de 2015 - Institui o Programa de Combate à Intimidação Sistemática (Bullying)</t>
  </si>
  <si>
    <t>Resolução n.º 16 do Conselho Superior do IFRJ em 10 de agosto de 2011 - REGIMENTO GERAL DO INSTITUTO FEDERAL EDUCAÇÃO, CIÊNCIA E TECNOLOGIA DO RIO DE JANEIRO - IFRJ. </t>
  </si>
  <si>
    <t>Lei 8.027 de 12 de abril de 1990 - Código de Ética dos Servidores Públicos.</t>
  </si>
  <si>
    <t>Ética no serviço público em todo o seu teor - Ética e Moral; Ética, Princípios e Valores; Ética e Democracia - Exercício da Cidadania; Ética e Função Pública; Princípios do Direito Administrativo</t>
  </si>
  <si>
    <t>ANALISTA DE TI</t>
  </si>
  <si>
    <t>Lógica de Programação: construção de algoritmos; tipos de dados simples e estruturados; variáveis e constantes; comandos de atribuição, entrada e saída; avaliação de expressões; funções pré-definidas; conceito de bloco de comandos; estruturas de controle, seleção, repetição e desvio; operadores e expressões; passagem de parâmetros; recursividade; conceitos básicos de programação estruturada e orientada a objetos; métodos de ordenação, pesquisa e hashing. Estrutura de dados: tipos básicos de dados; algoritmos para pesquisa e ordenação; listas lineares e suas generalizações: listas ordenadas, listas encadeadas, pilhas e filas; árvores.</t>
  </si>
  <si>
    <t>Arquitetura de software: terminologia, estrutura e componentes, características e potencialidades, serviços, comunicações e protocolos, arquiteturas multicamadas, vantagens e desvantagens, padrões de projeto, padrão Model-View-Controller (MVC); Service Oriented Architecture (SOA). Arquitetura de aplicações para ambiente web. </t>
  </si>
  <si>
    <t>Engenharia de requisitos: conceitos básicos; técnicas de elicitação de requisitos; gerenciamento de requisitos; especificação de requisitos; técnicas de validação de requisitos; prototipação. Métodos e técnicas ágeis. Scrum, XP e kanban; users stories e product backlog; desenvolvimento incremental, entregas contínuas, integração contínua; Test Driven Development (TDD); Acceptance Test Driven Development (ATDD) e Behavior Driven Development (BDD); automação de testes.</t>
  </si>
  <si>
    <t>Qualidade de software: metodologias de desenvolvimento de software; processo unificado: conceitos, diretrizes, disciplinas; metodologias ágeis; métricas e estimativas para tamanho de software; análise por pontos de função (IFPUG e NESMA); CMMI, ISO 9001, ISO/IEC 12207 e ISO/IEC 25000. Testes de software: processo de testes, modelos de melhoria, planejamento, técnicas e tipos de testes. 8 Análise e projeto orientados a objetos: conceitos básicos, padrões de projetos; UML: visão geral, modelos e diagramas.</t>
  </si>
  <si>
    <t>Programação orientada a objetos: conceitos básicos: classes, objetos, métodos, mensagens, sobrecarga, herança, polimorfismo, interfaces e pacotes; tratamento de exceção. Bancos de dados: conceitos e fundamentos; noções de administração de SGBD: IBM DB2 e MS SQL Server; linguagem SQL: consultas e subconsultas; gatilho (trigger), visão (view), function e stored procedure, cursores; projeto e modelagem de banco de dados relacional; normalização; administração de dados; self BI; governança de dados; conceitos de Data Warehouse, Data Mining e OLAP. </t>
  </si>
  <si>
    <t>Linguagens e tecnologias de programação: JAVA EE, .NET. Javascript; AJAX; HTML; CSS; XML, XSD e XSLT, Test-Driven-Development (TDD), Refactoring. SOAP; REST, JSON, ANGULAR JS, Microserviços. Fundamentos de DevOps. Ferramentas CASE. Desenvolvimento para plataforma mobile Android, IOS, JPA, JSF, JNDI, JDBC; ambientes de desenvolvimento: Eclipse e Visual Studio. Interface de Interação com Usuário: conceitos de interação homem-máquina; interfaces gráficas; aspectos cognitivos e ergonômicos; usabilidade avaliação; interfaces Web; modelos, métodos e ferramentas. Segurança no desenvolvimento: práticas de programação segura e revisão de código; controles e testes de segurança para aplicações web.</t>
  </si>
  <si>
    <t>Criptografia: conceitos básicos e aplicações; noções de criptografia simétrica e assimétrica; assinatura e certificação digital. Cloud Computing: conceitos básicos; tipologia (IaaS, PaaS, SaaS); modelo: privada, pública, híbrida. Soluções em tecnologia: Middlewares, Sistemas de mensageria, BPEL e BPMN. </t>
  </si>
  <si>
    <t>Gerência de projetos: conceitos de gestão de projetos; abordagens: PMBoK; LEAN; KANBAN; SCRUM; metodologias, técnicas e ferramentas da gerência de projetos. Gerenciamento de serviços de TI:gerenciamento de serviços - ITIL v3; conceitos básicos, estrutura e objetivos; processos e funções de estratégia, desenho, transição e operação de serviços. Governança de TI - COBIT 5: conceitos básicos, estrutura e objetivos; requisitos da informação; recursos de tecnologia da informação; domínios, processos e objetivos de controle.</t>
  </si>
  <si>
    <t>Sistemas de computação: organização de computadores - álgebra booleana; representação de dados: binário, hexadecimal, decimal; Máquinas de Von-Neumam; componentes de um processador; arquitetura de processadores: RISC e CISC, Microprocessadores; dispositivos periféricos e de interligação; conceitos de interrupções; estruturas de endereçamento; compiladores, ligadores (link-editor) e interpretadores. Sistemas operacionais - gerenciamento de memória: alocação, paginação, segmentação, memória virtual; gerenciamento de processador: chamadas, comunicação interprocesso, agendamento, multiprogramação, processos concorrentes, primitivas de sincronização. gerenciamento de periféricos: hardware e software de entrada e saída, impasses, contenção, balanceamento de carga; linguagens "script" e de controle; conceitos, estruturas, utilitários, comandos, configuração e implementação; sistema de Arquivos - FAT e variações, NTFS, ReiserFS, Ext2, Ext3, i-nodo (i-node), VFAT e XFS; gerenciamento lógico de volumes; conceitos, estruturas, definição, alocação, organização de arquivos, proteção, tipos de registros, métodos de acesso; armazenamento distribuído, conceitos de rede de armazenamento (SAN) e servidores de armazenamento (NAS); arquitetura distribuída - principais conceitos e componentes; serviços de nomes e de diretório; servidores de aplicações Web, servidores de correio eletrônico, servidores de DNS, servidores de aplicação, servidores de banco de dados, servidores de mensagens; tecnologias de virtualização de plataformas: emuladores, máquinas virtuais, paravirtualização;</t>
  </si>
  <si>
    <t>RAID: tipos, características e aplicações. Redes/Telecomunicações: fundamentos de comunicação de dados; elementos de interconexão de redes de computadores (firewalls, switches, roteadores); tecnologias de roteamento: switches Multilayer e roteadores; protocolos de roteamento e soluções para problemas (RIP, OSPF e BGP); tipos e tecnologias de redes locais e de longa distância - tecnologias ethernet, GPON e MPLS; QoS e segurança em ambiente LAN e WAN; sistemas autônomos (ASN); arquitetura e protocolos da família TCP/IP: funcionalidades das camadas da arquitetura TCP/IP; análise de tabelas de rotas; subredes e superredes; controle de erro e fluxo do TCP (técnica reconhecimento e janela deslizante); portas de comunicação da camada de transporte; interface de sockets, endereçamento IP (IPv4 e IPv6); serviços de redes de comunicação; conceitos básicos de funcionamento, segurança, tecnologias e protocolos de redes sem fio; padrões e protocolos da família 802.1x, EAP, WEP, WPA e WPA2; componentes do perímetro de segurança (Firewall Stateless, Firewall Statefull, Firewall Proxy, IDS/IPS, Gateway VPN) e criação, análise e correção de listas de acesso roteamento e NAT; redes SAN (storagearea network); switches e directors fibrechannel; ISL (inter switch link) - estrutura SAN e protocolos de serviços SAN; especificação de zoneamento (zonning); conceitos e aplicações de VPN nas modalidades: Host-To-Gateway, Gateway-ToGateway e protocolos IPSec (ISAKMP, AH, ESP), PPTP, L2TP; ferramentas de gerenciamento de rede: SNMPv1, SNMPv2, SNMPv3 e RMON; técnicas para coleta e processamento de informações de gerenciamento; técnicas para gerência de falhas, desempenho, configuração e segurança; meios físicos de transmissão e cabeamento estruturado: tipos de cabeamento, categorias e propriedades; VoIP (Voz sobre IP); telefonia - conceitos básicos de telefonia, codificação digital da voz, serviços telefônicos (PSTN), qualidade de serviço em telefonia; codificação da voz, codecs e tipos de codecs, algoritmos de codificação e compressão de voz (G.711, G.722, G.723, G.728, G.729); voz sobre IP, protocolos para serviços multimídia (RTP, RTCP, SIP, H.323. MGCP); vídeo-conferência - família de protocolos para codificação e transmissão de voz e imagem H.323; redes definidas por software: rede WAN definida por software e rede local definida por software. 22 Segurança corporativa: ferramentas de monitoramento e análise de tráfego; sistemas de proteção (características, funcionamento, aspectos de implementação e configuração prática), especificamente Next Generation Firewall, sistemas de detecção de intrusão (IDS), sistemas de prevenção de intrusão (IPS), End Point Protection (EPP), DLP (Data Loss Prevention), WAF (Web Application Firewall), Proxy/Web Filter, VLAN - IEEE 802.1Q, gestão de identidades/SSO (Single Sign On), DNSSEC (DNS Security), SIEM (Security Information and Event Management), PAM - Privileged Account Management; técnicas de criptografia simétrica e assimétrica, algoritmos de Hash, criptografia de bloco e de fluxo. Classificação e controle de ativos de informação; conhecimento sobre as principais técnicas de ataque explorando vulnerabilidades da pilha TCP/IP, de fraudes em Internet Banking, e de engenharia social; segurança no desenvolvimento de sistemas, SDL - Security Development Lifecycle, SAST - Static Application Security Testing, DAST - Dynamic Application Security Testing, PenTest (Penetration Test);</t>
  </si>
  <si>
    <t>computação em nuvem; forense computacional; certificação digital; gestão de segurança da informação: normas NBR ISO/IEC nº 27001:2013 e nº 27002:2013; Resolução BACEN nº 4.658/2018; Lei nº 13.709/2018.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</si>
</sst>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6" fillId="2" borderId="1"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57">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LEGISLAÇÃO E ÉTICA</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Estatísticas!$H$9:$H$12</c:f>
              <c:numCache>
                <c:formatCode>0%</c:formatCode>
                <c:ptCount val="4"/>
                <c:pt idx="0">
                  <c:v>0</c:v>
                </c:pt>
                <c:pt idx="1">
                  <c:v>0</c:v>
                </c:pt>
                <c:pt idx="2">
                  <c:v>0</c:v>
                </c:pt>
                <c:pt idx="3">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LEGISLAÇÃO E ÉTICA</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Estatísticas!$J$9:$J$12</c:f>
              <c:numCache>
                <c:formatCode>0%</c:formatCode>
                <c:ptCount val="4"/>
                <c:pt idx="0">
                  <c:v>0</c:v>
                </c:pt>
                <c:pt idx="1">
                  <c:v>0</c:v>
                </c:pt>
                <c:pt idx="2">
                  <c:v>0</c:v>
                </c:pt>
                <c:pt idx="3">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LEGISLAÇÃO E ÉTICA</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Estatísticas!$G$9:$G$12</c:f>
              <c:numCache>
                <c:formatCode>0%</c:formatCode>
                <c:ptCount val="4"/>
                <c:pt idx="0">
                  <c:v>0</c:v>
                </c:pt>
                <c:pt idx="1">
                  <c:v>0</c:v>
                </c:pt>
                <c:pt idx="2">
                  <c:v>0</c:v>
                </c:pt>
                <c:pt idx="3">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LEGISLAÇÃO E ÉTICA</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Estatísticas!$I$9:$I$12</c:f>
              <c:numCache>
                <c:formatCode>0%</c:formatCode>
                <c:ptCount val="4"/>
                <c:pt idx="0">
                  <c:v>0</c:v>
                </c:pt>
                <c:pt idx="1">
                  <c:v>0</c:v>
                </c:pt>
                <c:pt idx="2">
                  <c:v>0</c:v>
                </c:pt>
                <c:pt idx="3">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ifrj/"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494685</xdr:colOff>
      <xdr:row>6</xdr:row>
      <xdr:rowOff>133350</xdr:rowOff>
    </xdr:from>
    <xdr:to>
      <xdr:col>19</xdr:col>
      <xdr:colOff>85724</xdr:colOff>
      <xdr:row>38</xdr:row>
      <xdr:rowOff>47625</xdr:rowOff>
    </xdr:to>
    <xdr:pic>
      <xdr:nvPicPr>
        <xdr:cNvPr id="6" name="Imagem 5">
          <a:hlinkClick xmlns:r="http://schemas.openxmlformats.org/officeDocument/2006/relationships" r:id="rId7"/>
          <a:extLst>
            <a:ext uri="{FF2B5EF4-FFF2-40B4-BE49-F238E27FC236}">
              <a16:creationId xmlns:a16="http://schemas.microsoft.com/office/drawing/2014/main" id="{04F76EF9-F33A-4FCF-8595-A80579DFA9A4}"/>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04285" y="1276350"/>
          <a:ext cx="10563839" cy="6010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581025</xdr:colOff>
      <xdr:row>6</xdr:row>
      <xdr:rowOff>152400</xdr:rowOff>
    </xdr:from>
    <xdr:to>
      <xdr:col>4</xdr:col>
      <xdr:colOff>47625</xdr:colOff>
      <xdr:row>33</xdr:row>
      <xdr:rowOff>28575</xdr:rowOff>
    </xdr:to>
    <xdr:pic>
      <xdr:nvPicPr>
        <xdr:cNvPr id="4" name="Imagem 3">
          <a:extLst>
            <a:ext uri="{FF2B5EF4-FFF2-40B4-BE49-F238E27FC236}">
              <a16:creationId xmlns:a16="http://schemas.microsoft.com/office/drawing/2014/main" id="{FF3CC3EC-421B-4CE9-B80A-25B5DE3DFE1A}"/>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81025" y="1295400"/>
          <a:ext cx="1905000" cy="5019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LEGISLAÇÃO E ÉTICA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21</xdr:row>
      <xdr:rowOff>333375</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LEGISLAÇÃO E ÉTICA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21</xdr:row>
      <xdr:rowOff>333375</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LEGISLAÇÃO E ÉTICA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24</xdr:row>
      <xdr:rowOff>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LEGISLAÇÃO E ÉTICA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24</xdr:row>
      <xdr:rowOff>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LEGISLAÇÃO E ÉTICA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15</xdr:row>
      <xdr:rowOff>428625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LEGISLAÇÃO E ÉTICA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15</xdr:row>
      <xdr:rowOff>428625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LEGISLAÇÃO E ÉTICA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35</xdr:row>
      <xdr:rowOff>95250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LEGISLAÇÃO E ÉTICA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 </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35</xdr:row>
      <xdr:rowOff>95250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LEGISLAÇÃO E ÉTICA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 </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n.gov.br/en/web/dou/-/edital-n-30-de-19-de-julho-de-2021-333223186"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cqnvFekdPn4n22lu/etABgRdW2H5gWo36mrQPPnpQS7NnplvUjqBpLrwrc2ynDEGaClCYRKzkTjX9AmK2GO41A==" saltValue="+ftXRZWF4mJ4u9xyKEZCvg=="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21" t="s">
        <v>30</v>
      </c>
      <c r="C8" s="121"/>
      <c r="D8" s="121"/>
      <c r="G8" s="35" t="s">
        <v>32</v>
      </c>
      <c r="H8" s="105" t="s">
        <v>50</v>
      </c>
      <c r="I8" s="105"/>
      <c r="J8" s="105"/>
      <c r="K8" s="105"/>
      <c r="L8" s="105"/>
      <c r="M8" s="105"/>
      <c r="N8" s="105"/>
      <c r="O8" s="105"/>
      <c r="P8" s="105"/>
      <c r="S8" s="102" t="s">
        <v>12</v>
      </c>
      <c r="T8" s="102"/>
      <c r="U8" s="102"/>
    </row>
    <row r="9" spans="1:23" ht="15" customHeight="1" x14ac:dyDescent="0.25">
      <c r="B9" s="121"/>
      <c r="C9" s="121"/>
      <c r="D9" s="121"/>
      <c r="G9" s="35" t="s">
        <v>24</v>
      </c>
      <c r="H9" s="106">
        <v>44397</v>
      </c>
      <c r="I9" s="105"/>
      <c r="J9" s="105"/>
      <c r="K9" s="105"/>
      <c r="L9" s="105"/>
      <c r="M9" s="105"/>
      <c r="N9" s="105"/>
      <c r="O9" s="105"/>
      <c r="P9" s="105"/>
      <c r="S9" s="101"/>
      <c r="T9" s="101"/>
      <c r="U9" s="101"/>
    </row>
    <row r="10" spans="1:23" ht="15" customHeight="1" x14ac:dyDescent="0.25">
      <c r="B10" s="121"/>
      <c r="C10" s="121"/>
      <c r="D10" s="121"/>
      <c r="G10" s="35" t="s">
        <v>3</v>
      </c>
      <c r="H10" s="105" t="s">
        <v>51</v>
      </c>
      <c r="I10" s="105"/>
      <c r="J10" s="105"/>
      <c r="K10" s="105"/>
      <c r="L10" s="105"/>
      <c r="M10" s="105"/>
      <c r="N10" s="105"/>
      <c r="O10" s="105"/>
      <c r="P10" s="105"/>
      <c r="S10" s="101"/>
      <c r="T10" s="101"/>
      <c r="U10" s="101"/>
    </row>
    <row r="11" spans="1:23" ht="15" customHeight="1" x14ac:dyDescent="0.25">
      <c r="B11" s="121"/>
      <c r="C11" s="121"/>
      <c r="D11" s="121"/>
      <c r="G11" s="35" t="s">
        <v>43</v>
      </c>
      <c r="H11" s="107" t="s">
        <v>52</v>
      </c>
      <c r="I11" s="107"/>
      <c r="J11" s="107"/>
      <c r="K11" s="107"/>
      <c r="L11" s="107"/>
      <c r="M11" s="107"/>
      <c r="N11" s="107"/>
      <c r="O11" s="107"/>
      <c r="P11" s="107"/>
      <c r="S11" s="101"/>
      <c r="T11" s="101"/>
      <c r="U11" s="101"/>
    </row>
    <row r="12" spans="1:23" ht="15" customHeight="1" x14ac:dyDescent="0.25">
      <c r="B12" s="121"/>
      <c r="C12" s="121"/>
      <c r="D12" s="121"/>
      <c r="G12" s="36"/>
      <c r="H12" s="36"/>
      <c r="I12" s="36"/>
      <c r="J12" s="36"/>
      <c r="K12" s="36"/>
      <c r="L12" s="36"/>
      <c r="M12" s="36"/>
      <c r="N12" s="36"/>
      <c r="O12" s="36"/>
      <c r="P12" s="36"/>
      <c r="S12" s="101"/>
      <c r="T12" s="101"/>
      <c r="U12" s="101"/>
    </row>
    <row r="13" spans="1:23" ht="15" customHeight="1" x14ac:dyDescent="0.25">
      <c r="B13" s="121"/>
      <c r="C13" s="121"/>
      <c r="D13" s="121"/>
      <c r="G13" s="35" t="s">
        <v>5</v>
      </c>
      <c r="H13" s="105" t="s">
        <v>75</v>
      </c>
      <c r="I13" s="105"/>
      <c r="J13" s="105"/>
      <c r="K13" s="105"/>
      <c r="L13" s="105"/>
      <c r="M13" s="105"/>
      <c r="N13" s="105"/>
      <c r="O13" s="105"/>
      <c r="P13" s="105"/>
      <c r="S13" s="101"/>
      <c r="T13" s="101"/>
      <c r="U13" s="101"/>
    </row>
    <row r="14" spans="1:23" ht="15" customHeight="1" x14ac:dyDescent="0.25">
      <c r="B14" s="121"/>
      <c r="C14" s="121"/>
      <c r="D14" s="121"/>
      <c r="G14" s="35" t="s">
        <v>6</v>
      </c>
      <c r="H14" s="105"/>
      <c r="I14" s="105"/>
      <c r="J14" s="105"/>
      <c r="K14" s="105"/>
      <c r="L14" s="105"/>
      <c r="M14" s="105"/>
      <c r="N14" s="105"/>
      <c r="O14" s="105"/>
      <c r="P14" s="105"/>
      <c r="S14" s="101"/>
      <c r="T14" s="101"/>
      <c r="U14" s="101"/>
    </row>
    <row r="15" spans="1:23" ht="15" customHeight="1" x14ac:dyDescent="0.25">
      <c r="B15" s="121"/>
      <c r="C15" s="121"/>
      <c r="D15" s="121"/>
      <c r="G15" s="35" t="s">
        <v>7</v>
      </c>
      <c r="H15" s="105"/>
      <c r="I15" s="105"/>
      <c r="J15" s="105"/>
      <c r="K15" s="105"/>
      <c r="L15" s="105"/>
      <c r="M15" s="105"/>
      <c r="N15" s="105"/>
      <c r="O15" s="105"/>
      <c r="P15" s="105"/>
      <c r="S15" s="101"/>
      <c r="T15" s="101"/>
      <c r="U15" s="101"/>
    </row>
    <row r="16" spans="1:23" ht="15" customHeight="1" x14ac:dyDescent="0.25">
      <c r="B16" s="121"/>
      <c r="C16" s="121"/>
      <c r="D16" s="121"/>
      <c r="G16" s="35" t="s">
        <v>8</v>
      </c>
      <c r="H16" s="105" t="s">
        <v>54</v>
      </c>
      <c r="I16" s="105"/>
      <c r="J16" s="105"/>
      <c r="K16" s="105"/>
      <c r="L16" s="105"/>
      <c r="M16" s="105"/>
      <c r="N16" s="105"/>
      <c r="O16" s="105"/>
      <c r="P16" s="105"/>
      <c r="S16" s="101"/>
      <c r="T16" s="101"/>
      <c r="U16" s="101"/>
    </row>
    <row r="17" spans="2:23" ht="15" customHeight="1" x14ac:dyDescent="0.25">
      <c r="B17" s="121"/>
      <c r="C17" s="121"/>
      <c r="D17" s="121"/>
      <c r="G17" s="35" t="s">
        <v>9</v>
      </c>
      <c r="H17" s="120">
        <v>4180.66</v>
      </c>
      <c r="I17" s="105"/>
      <c r="J17" s="105"/>
      <c r="K17" s="105"/>
      <c r="L17" s="105"/>
      <c r="M17" s="105"/>
      <c r="N17" s="105"/>
      <c r="O17" s="105"/>
      <c r="P17" s="105"/>
      <c r="S17" s="101"/>
      <c r="T17" s="101"/>
      <c r="U17" s="101"/>
    </row>
    <row r="18" spans="2:23" ht="15" customHeight="1" x14ac:dyDescent="0.25">
      <c r="B18" s="121"/>
      <c r="C18" s="121"/>
      <c r="D18" s="121"/>
      <c r="G18" s="35" t="s">
        <v>10</v>
      </c>
      <c r="H18" s="105">
        <v>1</v>
      </c>
      <c r="I18" s="105"/>
      <c r="J18" s="105"/>
      <c r="K18" s="105"/>
      <c r="L18" s="105"/>
      <c r="M18" s="105"/>
      <c r="N18" s="105"/>
      <c r="O18" s="105"/>
      <c r="P18" s="105"/>
      <c r="S18" s="101"/>
      <c r="T18" s="101"/>
      <c r="U18" s="101"/>
    </row>
    <row r="19" spans="2:23" ht="15" customHeight="1" x14ac:dyDescent="0.25">
      <c r="B19" s="121"/>
      <c r="C19" s="121"/>
      <c r="D19" s="121"/>
      <c r="G19" s="36"/>
      <c r="H19" s="36"/>
      <c r="I19" s="36"/>
      <c r="J19" s="36"/>
      <c r="K19" s="36"/>
      <c r="L19" s="36"/>
      <c r="M19" s="36"/>
      <c r="N19" s="36"/>
      <c r="O19" s="36"/>
      <c r="P19" s="36"/>
    </row>
    <row r="20" spans="2:23" ht="15" customHeight="1" x14ac:dyDescent="0.25">
      <c r="B20" s="121"/>
      <c r="C20" s="121"/>
      <c r="D20" s="121"/>
      <c r="G20" s="35" t="s">
        <v>33</v>
      </c>
      <c r="H20" s="106">
        <v>44430</v>
      </c>
      <c r="I20" s="105"/>
      <c r="J20" s="105"/>
      <c r="K20" s="105"/>
      <c r="L20" s="105"/>
      <c r="M20" s="105"/>
      <c r="N20" s="105"/>
      <c r="O20" s="105"/>
      <c r="P20" s="105"/>
    </row>
    <row r="21" spans="2:23" ht="15" customHeight="1" x14ac:dyDescent="0.25">
      <c r="B21" s="121"/>
      <c r="C21" s="121"/>
      <c r="D21" s="121"/>
      <c r="G21" s="35" t="s">
        <v>34</v>
      </c>
      <c r="H21" s="117">
        <v>130</v>
      </c>
      <c r="I21" s="118"/>
      <c r="J21" s="118"/>
      <c r="K21" s="118"/>
      <c r="L21" s="118"/>
      <c r="M21" s="118"/>
      <c r="N21" s="118"/>
      <c r="O21" s="118"/>
      <c r="P21" s="118"/>
      <c r="T21" s="22"/>
    </row>
    <row r="22" spans="2:23" ht="15" customHeight="1" x14ac:dyDescent="0.25">
      <c r="B22" s="121"/>
      <c r="C22" s="121"/>
      <c r="D22" s="121"/>
      <c r="G22" s="36"/>
      <c r="H22" s="36"/>
      <c r="I22" s="36"/>
      <c r="J22" s="36"/>
      <c r="K22" s="36"/>
      <c r="L22" s="36"/>
      <c r="M22" s="36"/>
      <c r="N22" s="36"/>
      <c r="O22" s="36"/>
      <c r="P22" s="36"/>
    </row>
    <row r="23" spans="2:23" ht="15" customHeight="1" x14ac:dyDescent="0.25">
      <c r="B23" s="121"/>
      <c r="C23" s="121"/>
      <c r="D23" s="121"/>
      <c r="G23" s="35" t="s">
        <v>35</v>
      </c>
      <c r="H23" s="106">
        <v>44472</v>
      </c>
      <c r="I23" s="105"/>
      <c r="J23" s="105"/>
      <c r="K23" s="105"/>
      <c r="L23" s="105"/>
      <c r="M23" s="105"/>
      <c r="N23" s="105"/>
      <c r="O23" s="105"/>
      <c r="P23" s="105"/>
    </row>
    <row r="24" spans="2:23" ht="15" customHeight="1" x14ac:dyDescent="0.25">
      <c r="B24" s="121"/>
      <c r="C24" s="121"/>
      <c r="D24" s="121"/>
      <c r="G24" s="35" t="s">
        <v>4</v>
      </c>
      <c r="H24" s="119"/>
      <c r="I24" s="119"/>
      <c r="J24" s="119"/>
      <c r="K24" s="119"/>
      <c r="L24" s="119"/>
      <c r="M24" s="119"/>
      <c r="N24" s="119"/>
      <c r="O24" s="119"/>
      <c r="P24" s="119"/>
    </row>
    <row r="25" spans="2:23" ht="15" customHeight="1" x14ac:dyDescent="0.25">
      <c r="B25" s="121"/>
      <c r="C25" s="121"/>
      <c r="D25" s="121"/>
      <c r="G25" s="104" t="s">
        <v>11</v>
      </c>
      <c r="H25" s="103" t="s">
        <v>55</v>
      </c>
      <c r="I25" s="103"/>
      <c r="J25" s="103"/>
      <c r="K25" s="103"/>
      <c r="L25" s="103"/>
      <c r="M25" s="103"/>
      <c r="N25" s="103"/>
      <c r="O25" s="103"/>
      <c r="P25" s="103"/>
      <c r="R25" s="67" t="s">
        <v>31</v>
      </c>
    </row>
    <row r="26" spans="2:23" ht="15" customHeight="1" x14ac:dyDescent="0.25">
      <c r="B26" s="121"/>
      <c r="C26" s="121"/>
      <c r="D26" s="121"/>
      <c r="G26" s="104"/>
      <c r="H26" s="103"/>
      <c r="I26" s="103"/>
      <c r="J26" s="103"/>
      <c r="K26" s="103"/>
      <c r="L26" s="103"/>
      <c r="M26" s="103"/>
      <c r="N26" s="103"/>
      <c r="O26" s="103"/>
      <c r="P26" s="103"/>
      <c r="R26" s="108" t="s">
        <v>53</v>
      </c>
      <c r="S26" s="109"/>
      <c r="T26" s="109"/>
      <c r="U26" s="110"/>
      <c r="W26" s="21"/>
    </row>
    <row r="27" spans="2:23" ht="15" customHeight="1" x14ac:dyDescent="0.25">
      <c r="B27" s="121"/>
      <c r="C27" s="121"/>
      <c r="D27" s="121"/>
      <c r="G27" s="104"/>
      <c r="H27" s="103"/>
      <c r="I27" s="103"/>
      <c r="J27" s="103"/>
      <c r="K27" s="103"/>
      <c r="L27" s="103"/>
      <c r="M27" s="103"/>
      <c r="N27" s="103"/>
      <c r="O27" s="103"/>
      <c r="P27" s="103"/>
      <c r="R27" s="111"/>
      <c r="S27" s="112"/>
      <c r="T27" s="112"/>
      <c r="U27" s="113"/>
      <c r="W27" s="21"/>
    </row>
    <row r="28" spans="2:23" ht="15" customHeight="1" x14ac:dyDescent="0.25">
      <c r="B28" s="121"/>
      <c r="C28" s="121"/>
      <c r="D28" s="121"/>
      <c r="G28" s="104"/>
      <c r="H28" s="103"/>
      <c r="I28" s="103"/>
      <c r="J28" s="103"/>
      <c r="K28" s="103"/>
      <c r="L28" s="103"/>
      <c r="M28" s="103"/>
      <c r="N28" s="103"/>
      <c r="O28" s="103"/>
      <c r="P28" s="103"/>
      <c r="R28" s="111"/>
      <c r="S28" s="112"/>
      <c r="T28" s="112"/>
      <c r="U28" s="113"/>
      <c r="W28" s="21"/>
    </row>
    <row r="29" spans="2:23" ht="15" customHeight="1" x14ac:dyDescent="0.25">
      <c r="B29" s="121"/>
      <c r="C29" s="121"/>
      <c r="D29" s="121"/>
      <c r="G29" s="104"/>
      <c r="H29" s="103"/>
      <c r="I29" s="103"/>
      <c r="J29" s="103"/>
      <c r="K29" s="103"/>
      <c r="L29" s="103"/>
      <c r="M29" s="103"/>
      <c r="N29" s="103"/>
      <c r="O29" s="103"/>
      <c r="P29" s="103"/>
      <c r="R29" s="111"/>
      <c r="S29" s="112"/>
      <c r="T29" s="112"/>
      <c r="U29" s="113"/>
      <c r="W29" s="21"/>
    </row>
    <row r="30" spans="2:23" ht="15" customHeight="1" x14ac:dyDescent="0.25">
      <c r="B30" s="121"/>
      <c r="C30" s="121"/>
      <c r="D30" s="121"/>
      <c r="G30" s="104"/>
      <c r="H30" s="103"/>
      <c r="I30" s="103"/>
      <c r="J30" s="103"/>
      <c r="K30" s="103"/>
      <c r="L30" s="103"/>
      <c r="M30" s="103"/>
      <c r="N30" s="103"/>
      <c r="O30" s="103"/>
      <c r="P30" s="103"/>
      <c r="R30" s="111"/>
      <c r="S30" s="112"/>
      <c r="T30" s="112"/>
      <c r="U30" s="113"/>
      <c r="W30" s="21"/>
    </row>
    <row r="31" spans="2:23" ht="15" customHeight="1" x14ac:dyDescent="0.25">
      <c r="B31" s="121"/>
      <c r="C31" s="121"/>
      <c r="D31" s="121"/>
      <c r="G31" s="104"/>
      <c r="H31" s="103"/>
      <c r="I31" s="103"/>
      <c r="J31" s="103"/>
      <c r="K31" s="103"/>
      <c r="L31" s="103"/>
      <c r="M31" s="103"/>
      <c r="N31" s="103"/>
      <c r="O31" s="103"/>
      <c r="P31" s="103"/>
      <c r="R31" s="111"/>
      <c r="S31" s="112"/>
      <c r="T31" s="112"/>
      <c r="U31" s="113"/>
      <c r="W31" s="21"/>
    </row>
    <row r="32" spans="2:23" ht="15" customHeight="1" x14ac:dyDescent="0.25">
      <c r="B32" s="121"/>
      <c r="C32" s="121"/>
      <c r="D32" s="121"/>
      <c r="G32" s="104"/>
      <c r="H32" s="103"/>
      <c r="I32" s="103"/>
      <c r="J32" s="103"/>
      <c r="K32" s="103"/>
      <c r="L32" s="103"/>
      <c r="M32" s="103"/>
      <c r="N32" s="103"/>
      <c r="O32" s="103"/>
      <c r="P32" s="103"/>
      <c r="R32" s="111"/>
      <c r="S32" s="112"/>
      <c r="T32" s="112"/>
      <c r="U32" s="113"/>
      <c r="W32" s="21"/>
    </row>
    <row r="33" spans="2:23" ht="15" customHeight="1" x14ac:dyDescent="0.25">
      <c r="B33" s="121"/>
      <c r="C33" s="121"/>
      <c r="D33" s="121"/>
      <c r="G33" s="104"/>
      <c r="H33" s="103"/>
      <c r="I33" s="103"/>
      <c r="J33" s="103"/>
      <c r="K33" s="103"/>
      <c r="L33" s="103"/>
      <c r="M33" s="103"/>
      <c r="N33" s="103"/>
      <c r="O33" s="103"/>
      <c r="P33" s="103"/>
      <c r="R33" s="114"/>
      <c r="S33" s="115"/>
      <c r="T33" s="115"/>
      <c r="U33" s="116"/>
      <c r="W33" s="21"/>
    </row>
    <row r="34" spans="2:23" ht="15" customHeight="1" x14ac:dyDescent="0.25"/>
  </sheetData>
  <sheetProtection algorithmName="SHA-512" hashValue="Cl3458C9hbOBIEfl5XBxFnUsVIHAA6YyjKvBrdYYuajqHo1ac2jw7I1ycxJXp3G/3Fe+vw0LzjhBNtrwrRddnA==" saltValue="UsliH2TaVRmbIdaeP8ucoQ==" spinCount="100000" sheet="1" objects="1" scenarios="1" insertHyperlinks="0" selectLockedCells="1"/>
  <mergeCells count="20">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s>
  <hyperlinks>
    <hyperlink ref="H11:P11" r:id="rId1" display="https://www.in.gov.br/en/web/dou/-/edital-n-30-de-19-de-julho-de-2021-333223186" xr:uid="{934397C7-DA21-411C-B2DE-1CFF998244E1}"/>
  </hyperlinks>
  <pageMargins left="0.511811024" right="0.511811024" top="0.78740157499999996" bottom="0.78740157499999996" header="0.31496062000000002" footer="0.31496062000000002"/>
  <pageSetup paperSize="9" orientation="portrait" horizontalDpi="0"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3" sqref="F13"/>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45</v>
      </c>
      <c r="R8" s="130"/>
      <c r="S8" s="130"/>
      <c r="T8" s="43"/>
      <c r="U8" s="130" t="s">
        <v>46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44</v>
      </c>
      <c r="J10" s="45" t="s">
        <v>14</v>
      </c>
      <c r="K10" s="46"/>
      <c r="L10" s="45" t="s">
        <v>15</v>
      </c>
      <c r="M10" s="45" t="s">
        <v>16</v>
      </c>
      <c r="N10" s="45" t="s">
        <v>17</v>
      </c>
      <c r="O10" s="45" t="s">
        <v>18</v>
      </c>
      <c r="P10" s="46"/>
      <c r="Q10" s="45" t="s">
        <v>0</v>
      </c>
      <c r="R10" s="45" t="s">
        <v>19</v>
      </c>
      <c r="S10" s="45" t="s">
        <v>36</v>
      </c>
      <c r="T10" s="46"/>
      <c r="U10" s="45" t="s">
        <v>0</v>
      </c>
      <c r="V10" s="45" t="s">
        <v>19</v>
      </c>
      <c r="W10" s="45" t="s">
        <v>36</v>
      </c>
      <c r="Y10" s="129"/>
      <c r="Z10" s="129"/>
    </row>
    <row r="11" spans="1:27" x14ac:dyDescent="0.25">
      <c r="E11" s="47">
        <v>1</v>
      </c>
      <c r="F11" s="59" t="s">
        <v>47</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57</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4" si="0">IF(ISNUMBER(R12/Q12),R12/Q12,"")</f>
        <v/>
      </c>
      <c r="T12" s="43"/>
      <c r="U12" s="53" t="str">
        <f>'D2'!$U$74</f>
        <v/>
      </c>
      <c r="V12" s="53" t="str">
        <f>'D2'!$V$74</f>
        <v/>
      </c>
      <c r="W12" s="52" t="str">
        <f t="shared" ref="W12:W14" si="1">IF(ISNUMBER(V12/U12),V12/U12,"")</f>
        <v/>
      </c>
      <c r="Y12" s="129"/>
      <c r="Z12" s="129"/>
    </row>
    <row r="13" spans="1:27" x14ac:dyDescent="0.25">
      <c r="E13" s="47">
        <v>3</v>
      </c>
      <c r="F13" s="59" t="s">
        <v>48</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c r="G14" s="48"/>
      <c r="H14" s="52" t="str">
        <f>'D4'!$H$74</f>
        <v/>
      </c>
      <c r="I14" s="52" t="str">
        <f>'D4'!$I$74</f>
        <v/>
      </c>
      <c r="J14" s="52" t="str">
        <f>'D4'!$J$74</f>
        <v/>
      </c>
      <c r="K14" s="43"/>
      <c r="L14" s="52" t="str">
        <f>'D4'!$L$74</f>
        <v/>
      </c>
      <c r="M14" s="52" t="str">
        <f>'D4'!$M$74</f>
        <v/>
      </c>
      <c r="N14" s="52" t="str">
        <f>'D4'!$N$74</f>
        <v/>
      </c>
      <c r="O14" s="52" t="str">
        <f>'D4'!$O$74</f>
        <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c r="G15" s="48"/>
      <c r="H15" s="49"/>
      <c r="I15" s="49"/>
      <c r="J15" s="49"/>
      <c r="K15" s="43"/>
      <c r="L15" s="49"/>
      <c r="M15" s="49"/>
      <c r="N15" s="49"/>
      <c r="O15" s="49"/>
      <c r="P15" s="43"/>
      <c r="Q15" s="50"/>
      <c r="R15" s="50"/>
      <c r="S15" s="49"/>
      <c r="T15" s="43"/>
      <c r="U15" s="50"/>
      <c r="V15" s="50"/>
      <c r="W15" s="49"/>
      <c r="Y15" s="129"/>
      <c r="Z15" s="129"/>
    </row>
    <row r="16" spans="1:27" x14ac:dyDescent="0.25">
      <c r="E16" s="51">
        <v>6</v>
      </c>
      <c r="F16" s="60"/>
      <c r="G16" s="48"/>
      <c r="H16" s="52"/>
      <c r="I16" s="52"/>
      <c r="J16" s="52"/>
      <c r="K16" s="43"/>
      <c r="L16" s="52"/>
      <c r="M16" s="52"/>
      <c r="N16" s="52"/>
      <c r="O16" s="52"/>
      <c r="P16" s="43"/>
      <c r="Q16" s="53"/>
      <c r="R16" s="53"/>
      <c r="S16" s="52"/>
      <c r="T16" s="43"/>
      <c r="U16" s="53"/>
      <c r="V16" s="53"/>
      <c r="W16" s="52"/>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Ret9MLDq3/CIyTcQ/ttpGXrQZbbDdOSc1GXzScsZJtIsLc1MzRoDDp0rheYH7jQgGfszfGnv4k+0XCmjOVwxXQ==" saltValue="IVf7dHmP1VnEY6srvMkn7Q=="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56" priority="13" operator="equal">
      <formula>"A"</formula>
    </cfRule>
    <cfRule type="cellIs" dxfId="55" priority="14" operator="equal">
      <formula>"U"</formula>
    </cfRule>
    <cfRule type="cellIs" dxfId="54" priority="15" operator="equal">
      <formula>"OK"</formula>
    </cfRule>
  </conditionalFormatting>
  <conditionalFormatting sqref="L10:O10 H13:I13 H17:I17 H21:I21 H25:I25">
    <cfRule type="cellIs" dxfId="53" priority="22" operator="equal">
      <formula>"A"</formula>
    </cfRule>
    <cfRule type="cellIs" dxfId="52" priority="23" operator="equal">
      <formula>"U"</formula>
    </cfRule>
    <cfRule type="cellIs" dxfId="51" priority="24" operator="equal">
      <formula>"OK"</formula>
    </cfRule>
  </conditionalFormatting>
  <conditionalFormatting sqref="L9:O9">
    <cfRule type="cellIs" dxfId="50" priority="25" operator="equal">
      <formula>"A"</formula>
    </cfRule>
    <cfRule type="cellIs" dxfId="49" priority="26" operator="equal">
      <formula>"U"</formula>
    </cfRule>
    <cfRule type="cellIs" dxfId="48" priority="27" operator="equal">
      <formula>"OK"</formula>
    </cfRule>
  </conditionalFormatting>
  <conditionalFormatting sqref="J13 J17 J21 J25">
    <cfRule type="cellIs" dxfId="47" priority="19" operator="equal">
      <formula>"A"</formula>
    </cfRule>
    <cfRule type="cellIs" dxfId="46" priority="20" operator="equal">
      <formula>"U"</formula>
    </cfRule>
    <cfRule type="cellIs" dxfId="45" priority="21" operator="equal">
      <formula>"OK"</formula>
    </cfRule>
  </conditionalFormatting>
  <conditionalFormatting sqref="L11:O11 L13:N13 L17:N17 L21:N21 L25:N25 L15:O15 L19:O19 L23:O23">
    <cfRule type="cellIs" dxfId="44" priority="16" operator="equal">
      <formula>"A"</formula>
    </cfRule>
    <cfRule type="cellIs" dxfId="43" priority="17" operator="equal">
      <formula>"U"</formula>
    </cfRule>
    <cfRule type="cellIs" dxfId="42" priority="18" operator="equal">
      <formula>"OK"</formula>
    </cfRule>
  </conditionalFormatting>
  <conditionalFormatting sqref="O27 O29 O31 O33 O35 O37 O39">
    <cfRule type="cellIs" dxfId="41" priority="1" operator="equal">
      <formula>"A"</formula>
    </cfRule>
    <cfRule type="cellIs" dxfId="40" priority="2" operator="equal">
      <formula>"U"</formula>
    </cfRule>
    <cfRule type="cellIs" dxfId="39" priority="3" operator="equal">
      <formula>"OK"</formula>
    </cfRule>
  </conditionalFormatting>
  <conditionalFormatting sqref="H27:I27 H29:I29 H31:I31 H33:I33 H35:I35 H37:I37 H39:I39">
    <cfRule type="cellIs" dxfId="38" priority="10" operator="equal">
      <formula>"A"</formula>
    </cfRule>
    <cfRule type="cellIs" dxfId="37" priority="11" operator="equal">
      <formula>"U"</formula>
    </cfRule>
    <cfRule type="cellIs" dxfId="36" priority="12" operator="equal">
      <formula>"OK"</formula>
    </cfRule>
  </conditionalFormatting>
  <conditionalFormatting sqref="J27 J29 J31 J33 J35 J37 J39">
    <cfRule type="cellIs" dxfId="35" priority="7" operator="equal">
      <formula>"A"</formula>
    </cfRule>
    <cfRule type="cellIs" dxfId="34" priority="8" operator="equal">
      <formula>"U"</formula>
    </cfRule>
    <cfRule type="cellIs" dxfId="33" priority="9" operator="equal">
      <formula>"OK"</formula>
    </cfRule>
  </conditionalFormatting>
  <conditionalFormatting sqref="L27:N27 L29:N29 L31:N31 L33:N33 L35:N35 L37:N37 L39:N39">
    <cfRule type="cellIs" dxfId="32" priority="4" operator="equal">
      <formula>"A"</formula>
    </cfRule>
    <cfRule type="cellIs" dxfId="31" priority="5" operator="equal">
      <formula>"U"</formula>
    </cfRule>
    <cfRule type="cellIs" dxfId="30" priority="6" operator="equal">
      <formula>"OK"</formula>
    </cfRule>
  </conditionalFormatting>
  <hyperlinks>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37</v>
      </c>
      <c r="H8" s="79" t="s">
        <v>38</v>
      </c>
      <c r="I8" s="79" t="s">
        <v>39</v>
      </c>
      <c r="J8" s="80" t="s">
        <v>40</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LEGISLAÇÃO E ÉTICA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CONHECIMENTOS ESPECÍFICOS</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f>Disciplinas!F14</f>
        <v>0</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f>Disciplinas!F15</f>
        <v>0</v>
      </c>
      <c r="E13" s="131"/>
      <c r="F13" s="131"/>
      <c r="G13" s="82">
        <f>IF(ISNUMBER(AVERAGE(Disciplinas!H15:J15)),AVERAGE(Disciplinas!H15:J15),0)</f>
        <v>0</v>
      </c>
      <c r="H13" s="82">
        <f>IF(ISNUMBER(AVERAGE(Disciplinas!L15:O15)),AVERAGE(Disciplinas!L15:O15),0)</f>
        <v>0</v>
      </c>
      <c r="I13" s="82">
        <f>Disciplinas!S15</f>
        <v>0</v>
      </c>
      <c r="J13" s="83">
        <f>Disciplinas!W15</f>
        <v>0</v>
      </c>
      <c r="K13" s="37"/>
      <c r="L13" s="72"/>
      <c r="M13" s="68"/>
      <c r="N13" s="68"/>
      <c r="O13" s="68"/>
      <c r="P13" s="68"/>
      <c r="Q13" s="68"/>
      <c r="R13" s="68"/>
      <c r="S13" s="73"/>
      <c r="T13" s="37"/>
      <c r="U13" s="37"/>
      <c r="V13" s="38"/>
    </row>
    <row r="14" spans="1:22" ht="15" customHeight="1" x14ac:dyDescent="0.2">
      <c r="A14" s="37"/>
      <c r="B14" s="37"/>
      <c r="C14" s="81">
        <v>6</v>
      </c>
      <c r="D14" s="131">
        <f>Disciplinas!F16</f>
        <v>0</v>
      </c>
      <c r="E14" s="131"/>
      <c r="F14" s="131"/>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5vPZm6zKIifcBocv6oXwSAbD9r5n6bDcfVsIoAaXjxuchy+Ew8p/QO16hT7UF3K28Xwe4zbH4htAG6hrjQnWZQ==" saltValue="JlbtbbwzetTFQQk+gl/JqA=="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90" x14ac:dyDescent="0.25">
      <c r="A14" s="25"/>
      <c r="B14" s="25"/>
      <c r="C14" s="25"/>
      <c r="D14" s="25"/>
      <c r="E14" s="26">
        <v>1</v>
      </c>
      <c r="F14" s="23" t="s">
        <v>58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59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67.5" x14ac:dyDescent="0.25">
      <c r="A16" s="25"/>
      <c r="B16" s="25"/>
      <c r="C16" s="25"/>
      <c r="D16" s="25"/>
      <c r="E16" s="26">
        <v>3</v>
      </c>
      <c r="F16" s="23" t="s">
        <v>60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61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62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49</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63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64</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33.75" x14ac:dyDescent="0.25">
      <c r="A22" s="25"/>
      <c r="B22" s="25"/>
      <c r="C22" s="25"/>
      <c r="D22" s="25"/>
      <c r="E22" s="26">
        <v>9</v>
      </c>
      <c r="F22" s="23" t="s">
        <v>65</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112.5" x14ac:dyDescent="0.25">
      <c r="A23" s="25"/>
      <c r="B23" s="25"/>
      <c r="C23" s="25"/>
      <c r="D23" s="25"/>
      <c r="E23" s="30">
        <v>10</v>
      </c>
      <c r="F23" s="24" t="s">
        <v>66</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c/zKkJgzpscJgWDAU9OlgZ6Vn1atCGh9ZhFBO+/PJiso/v8RcA+S2WQ824DplLiesCmqfe2OwCMwpeSmjSFqPw==" saltValue="44J7KAWS7UBtJFmONJF/ow=="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29" priority="8" operator="equal">
      <formula>$Z$15</formula>
    </cfRule>
    <cfRule type="cellIs" dxfId="28" priority="9" operator="equal">
      <formula>$Z$14</formula>
    </cfRule>
  </conditionalFormatting>
  <conditionalFormatting sqref="H52:J73 L52:O73">
    <cfRule type="cellIs" dxfId="27" priority="6" operator="equal">
      <formula>$Z$15</formula>
    </cfRule>
    <cfRule type="cellIs" dxfId="26" priority="7" operator="equal">
      <formula>$Z$14</formula>
    </cfRule>
  </conditionalFormatting>
  <conditionalFormatting sqref="J14:J23">
    <cfRule type="cellIs" dxfId="25" priority="4" operator="equal">
      <formula>$Z$15</formula>
    </cfRule>
    <cfRule type="cellIs" dxfId="24" priority="5"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22.5" x14ac:dyDescent="0.25">
      <c r="A14" s="25"/>
      <c r="B14" s="25"/>
      <c r="C14" s="25"/>
      <c r="D14" s="25"/>
      <c r="E14" s="26">
        <v>1</v>
      </c>
      <c r="F14" s="23" t="s">
        <v>67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56.25" x14ac:dyDescent="0.25">
      <c r="A15" s="25"/>
      <c r="B15" s="25"/>
      <c r="C15" s="25"/>
      <c r="D15" s="25"/>
      <c r="E15" s="30">
        <v>2</v>
      </c>
      <c r="F15" s="24" t="s">
        <v>68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22.5" x14ac:dyDescent="0.25">
      <c r="A16" s="25"/>
      <c r="B16" s="25"/>
      <c r="C16" s="25"/>
      <c r="D16" s="25"/>
      <c r="E16" s="26">
        <v>3</v>
      </c>
      <c r="F16" s="23" t="s">
        <v>69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70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71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56.25" x14ac:dyDescent="0.25">
      <c r="A19" s="25"/>
      <c r="B19" s="25"/>
      <c r="C19" s="25"/>
      <c r="D19" s="25"/>
      <c r="E19" s="30">
        <v>6</v>
      </c>
      <c r="F19" s="24" t="s">
        <v>72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73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56.25" x14ac:dyDescent="0.25">
      <c r="A21" s="25"/>
      <c r="B21" s="25"/>
      <c r="C21" s="25"/>
      <c r="D21" s="25"/>
      <c r="E21" s="30">
        <v>8</v>
      </c>
      <c r="F21" s="24" t="s">
        <v>74</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FU8nw7PRvV0/4CQ/gWXyf4/JhjSCUv9wEKcTXRdU9OFVxmx9grLxCeMYT9XlP6UBGtDlBRSNaXBFB8YrYgKqFw==" saltValue="j5eK8hiyFHFE6VPK+hhlF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topLeftCell="A5"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191.25" x14ac:dyDescent="0.25">
      <c r="A14" s="25"/>
      <c r="B14" s="25"/>
      <c r="C14" s="25"/>
      <c r="D14" s="25"/>
      <c r="E14" s="26">
        <v>1</v>
      </c>
      <c r="F14" s="23" t="s">
        <v>76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12.5" x14ac:dyDescent="0.25">
      <c r="A15" s="25"/>
      <c r="B15" s="25"/>
      <c r="C15" s="25"/>
      <c r="D15" s="25"/>
      <c r="E15" s="30">
        <v>2</v>
      </c>
      <c r="F15" s="24" t="s">
        <v>77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146.25" x14ac:dyDescent="0.25">
      <c r="A16" s="25"/>
      <c r="B16" s="25"/>
      <c r="C16" s="25"/>
      <c r="D16" s="25"/>
      <c r="E16" s="26">
        <v>3</v>
      </c>
      <c r="F16" s="23" t="s">
        <v>78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146.25" x14ac:dyDescent="0.25">
      <c r="A17" s="25"/>
      <c r="B17" s="25"/>
      <c r="C17" s="25"/>
      <c r="D17" s="25"/>
      <c r="E17" s="30">
        <v>4</v>
      </c>
      <c r="F17" s="24" t="s">
        <v>79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68.75" x14ac:dyDescent="0.25">
      <c r="A18" s="25"/>
      <c r="B18" s="25"/>
      <c r="C18" s="25"/>
      <c r="D18" s="25"/>
      <c r="E18" s="26">
        <v>5</v>
      </c>
      <c r="F18" s="23" t="s">
        <v>80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81</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90" x14ac:dyDescent="0.25">
      <c r="A20" s="25"/>
      <c r="B20" s="25"/>
      <c r="C20" s="25"/>
      <c r="D20" s="25"/>
      <c r="E20" s="26">
        <v>7</v>
      </c>
      <c r="F20" s="23" t="s">
        <v>82</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157.5" x14ac:dyDescent="0.25">
      <c r="A21" s="25"/>
      <c r="B21" s="25"/>
      <c r="C21" s="25"/>
      <c r="D21" s="25"/>
      <c r="E21" s="30">
        <v>8</v>
      </c>
      <c r="F21" s="24" t="s">
        <v>83</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409.5" x14ac:dyDescent="0.25">
      <c r="A22" s="25"/>
      <c r="B22" s="25"/>
      <c r="C22" s="25"/>
      <c r="D22" s="25"/>
      <c r="E22" s="26">
        <v>9</v>
      </c>
      <c r="F22" s="23" t="s">
        <v>84</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409.5" x14ac:dyDescent="0.25">
      <c r="A23" s="25"/>
      <c r="B23" s="25"/>
      <c r="C23" s="25"/>
      <c r="D23" s="25"/>
      <c r="E23" s="30">
        <v>10</v>
      </c>
      <c r="F23" s="24" t="s">
        <v>85</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67.5" x14ac:dyDescent="0.25">
      <c r="A24" s="25"/>
      <c r="B24" s="25"/>
      <c r="C24" s="25"/>
      <c r="D24" s="25"/>
      <c r="E24" s="26">
        <v>11</v>
      </c>
      <c r="F24" s="23" t="s">
        <v>86</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DD0VQpVTF1dEnkNZNozbisJe9aTLpvaPA5MncXx2QUt1uTPeB6ekBsqAJ+QxVhP2CLcms/JKfk6jA8FAJsgkmg==" saltValue="jPQSikROguabMDqpFmyn0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12" operator="equal">
      <formula>$Z$15</formula>
    </cfRule>
    <cfRule type="cellIs" dxfId="12" priority="13" operator="equal">
      <formula>$Z$14</formula>
    </cfRule>
  </conditionalFormatting>
  <conditionalFormatting sqref="H52:J73 L52:O73">
    <cfRule type="cellIs" dxfId="11" priority="10" operator="equal">
      <formula>$Z$15</formula>
    </cfRule>
    <cfRule type="cellIs" dxfId="10" priority="11"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x14ac:dyDescent="0.25">
      <c r="A14" s="25"/>
      <c r="B14" s="25"/>
      <c r="C14" s="25"/>
      <c r="D14" s="25"/>
      <c r="E14" s="26">
        <v>1</v>
      </c>
      <c r="F14" s="23"/>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t="str">
        <f>IF(ISNUMBER(COUNTIF(H14:H73,"OK")/(COUNTA($F$14:$F$73)-COUNTIF(H14:H73,"NA"))),COUNTIF(H14:H73,"OK")/(COUNTA($F$14:$F$73)-COUNTIF(H14:H73,"NA")),"")</f>
        <v/>
      </c>
      <c r="I74" s="17" t="str">
        <f>IF(ISNUMBER(COUNTIF(I14:I73,"OK")/(COUNTA($F$14:$F$73)-COUNTIF(I14:I73,"NA"))),COUNTIF(I14:I73,"OK")/(COUNTA($F$14:$F$73)-COUNTIF(I14:I73,"NA")),"")</f>
        <v/>
      </c>
      <c r="J74" s="17" t="str">
        <f>IF(ISNUMBER(COUNTIF(J14:J73,"OK")/(COUNTA($F$14:$F$73)-COUNTIF(J14:J73,"NA"))),COUNTIF(J14:J73,"OK")/(COUNTA($F$14:$F$73)-COUNTIF(J14:J73,"NA")),"")</f>
        <v/>
      </c>
      <c r="K74" s="18"/>
      <c r="L74" s="17" t="str">
        <f t="shared" ref="L74:O74" si="2">IF(ISNUMBER(COUNTIF(L14:L73,"OK")/(COUNTA($F$14:$F$73)-COUNTIF(L14:L73,"NA"))),COUNTIF(L14:L73,"OK")/(COUNTA($F$14:$F$73)-COUNTIF(L14:L73,"NA")),"")</f>
        <v/>
      </c>
      <c r="M74" s="17" t="str">
        <f t="shared" si="2"/>
        <v/>
      </c>
      <c r="N74" s="17" t="str">
        <f t="shared" si="2"/>
        <v/>
      </c>
      <c r="O74" s="17" t="str">
        <f t="shared" si="2"/>
        <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FAQxkmjdMdy72ve2QOWTnGE4JFigKb9JYKzLWdeVAMAfPvF8EzbfDzFmNbGO7n0z6bHueG2RSUaD9fKOQTcE7g==" saltValue="/Y3WqBXEnFbvRwCB3DkeF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Capa</vt:lpstr>
      <vt:lpstr>Concurso</vt:lpstr>
      <vt:lpstr>Disciplinas</vt:lpstr>
      <vt:lpstr>Estatísticas</vt:lpstr>
      <vt:lpstr>D1</vt:lpstr>
      <vt:lpstr>D2</vt:lpstr>
      <vt:lpstr>D3</vt:lpstr>
      <vt:lpstr>D4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2021-07-20T15:17:00Z</dcterms:modified>
</cp:coreProperties>
</file>