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showInkAnnotation="0" codeName="EstaPasta_de_trabalho"/>
  <mc:AlternateContent xmlns:mc="http://schemas.openxmlformats.org/markup-compatibility/2006">
    <mc:Choice Requires="x15">
      <x15ac:absPath xmlns:x15ac="http://schemas.microsoft.com/office/spreadsheetml/2010/11/ac" url="C:\Users\Augusto\Desktop\Edital Estratégico\"/>
    </mc:Choice>
  </mc:AlternateContent>
  <xr:revisionPtr revIDLastSave="0" documentId="13_ncr:1_{F7C35711-CC74-44AB-A25B-274C6312460C}" xr6:coauthVersionLast="45" xr6:coauthVersionMax="45" xr10:uidLastSave="{00000000-0000-0000-0000-000000000000}"/>
  <bookViews>
    <workbookView showSheetTabs="0" xWindow="-120" yWindow="-120" windowWidth="20730" windowHeight="11160" xr2:uid="{00000000-000D-0000-FFFF-FFFF00000000}"/>
  </bookViews>
  <sheets>
    <sheet name="Capa" sheetId="3" r:id="rId1"/>
    <sheet name="Concurso" sheetId="4" r:id="rId2"/>
    <sheet name="Disciplinas" sheetId="6" r:id="rId3"/>
    <sheet name="Estatísticas" sheetId="7" r:id="rId4"/>
    <sheet name="D1" sheetId="8" r:id="rId5"/>
    <sheet name="D2" sheetId="9" r:id="rId6"/>
    <sheet name="D3" sheetId="11" r:id="rId7"/>
    <sheet name="D4" sheetId="12" r:id="rId8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4" i="12" l="1"/>
  <c r="N74" i="12"/>
  <c r="M74" i="12"/>
  <c r="L74" i="12"/>
  <c r="J74" i="12"/>
  <c r="I74" i="12"/>
  <c r="H74" i="12"/>
  <c r="O74" i="11"/>
  <c r="N74" i="11"/>
  <c r="M74" i="11"/>
  <c r="L74" i="11"/>
  <c r="J74" i="11"/>
  <c r="I74" i="11"/>
  <c r="H74" i="11"/>
  <c r="O74" i="9"/>
  <c r="N74" i="9"/>
  <c r="M74" i="9"/>
  <c r="L74" i="9"/>
  <c r="J74" i="9"/>
  <c r="I74" i="9"/>
  <c r="H74" i="9"/>
  <c r="O74" i="8"/>
  <c r="N74" i="8"/>
  <c r="M74" i="8"/>
  <c r="L74" i="8"/>
  <c r="J74" i="8"/>
  <c r="I74" i="8"/>
  <c r="H74" i="8"/>
  <c r="V74" i="8" l="1"/>
  <c r="U74" i="8"/>
  <c r="S74" i="8"/>
  <c r="R74" i="8"/>
  <c r="Q74" i="8"/>
  <c r="W52" i="8"/>
  <c r="S52" i="8"/>
  <c r="W51" i="8"/>
  <c r="S51" i="8"/>
  <c r="W50" i="8"/>
  <c r="S50" i="8"/>
  <c r="W49" i="8"/>
  <c r="S49" i="8"/>
  <c r="W48" i="8"/>
  <c r="S48" i="8"/>
  <c r="W47" i="8"/>
  <c r="S47" i="8"/>
  <c r="W46" i="8"/>
  <c r="S46" i="8"/>
  <c r="W45" i="8"/>
  <c r="S45" i="8"/>
  <c r="W44" i="8"/>
  <c r="S44" i="8"/>
  <c r="W43" i="8"/>
  <c r="S43" i="8"/>
  <c r="W42" i="8"/>
  <c r="S42" i="8"/>
  <c r="W41" i="8"/>
  <c r="S41" i="8"/>
  <c r="W40" i="8"/>
  <c r="S40" i="8"/>
  <c r="W39" i="8"/>
  <c r="S39" i="8"/>
  <c r="W38" i="8"/>
  <c r="S38" i="8"/>
  <c r="W37" i="8"/>
  <c r="S37" i="8"/>
  <c r="W36" i="8"/>
  <c r="S36" i="8"/>
  <c r="W35" i="8"/>
  <c r="S35" i="8"/>
  <c r="W34" i="8"/>
  <c r="S34" i="8"/>
  <c r="S33" i="8"/>
  <c r="S32" i="8"/>
  <c r="S31" i="8"/>
  <c r="S30" i="8"/>
  <c r="W29" i="8"/>
  <c r="S29" i="8"/>
  <c r="W28" i="8"/>
  <c r="S28" i="8"/>
  <c r="W27" i="8"/>
  <c r="S27" i="8"/>
  <c r="W26" i="8"/>
  <c r="S26" i="8"/>
  <c r="W25" i="8"/>
  <c r="S25" i="8"/>
  <c r="W24" i="8"/>
  <c r="S24" i="8"/>
  <c r="W23" i="8"/>
  <c r="S23" i="8"/>
  <c r="W22" i="8"/>
  <c r="S22" i="8"/>
  <c r="W21" i="8"/>
  <c r="S21" i="8"/>
  <c r="W20" i="8"/>
  <c r="S20" i="8"/>
  <c r="W19" i="8"/>
  <c r="S19" i="8"/>
  <c r="W18" i="8"/>
  <c r="S18" i="8"/>
  <c r="W17" i="8"/>
  <c r="S17" i="8"/>
  <c r="W16" i="8"/>
  <c r="S16" i="8"/>
  <c r="W15" i="8"/>
  <c r="S15" i="8"/>
  <c r="W14" i="8"/>
  <c r="S14" i="8"/>
  <c r="V74" i="9"/>
  <c r="U74" i="9"/>
  <c r="R74" i="9"/>
  <c r="S74" i="9" s="1"/>
  <c r="Q74" i="9"/>
  <c r="W52" i="9"/>
  <c r="S52" i="9"/>
  <c r="W51" i="9"/>
  <c r="S51" i="9"/>
  <c r="W50" i="9"/>
  <c r="S50" i="9"/>
  <c r="W49" i="9"/>
  <c r="S49" i="9"/>
  <c r="W48" i="9"/>
  <c r="S48" i="9"/>
  <c r="W47" i="9"/>
  <c r="S47" i="9"/>
  <c r="W46" i="9"/>
  <c r="S46" i="9"/>
  <c r="W45" i="9"/>
  <c r="S45" i="9"/>
  <c r="W44" i="9"/>
  <c r="S44" i="9"/>
  <c r="W43" i="9"/>
  <c r="S43" i="9"/>
  <c r="W42" i="9"/>
  <c r="S42" i="9"/>
  <c r="W41" i="9"/>
  <c r="S41" i="9"/>
  <c r="W40" i="9"/>
  <c r="S40" i="9"/>
  <c r="W39" i="9"/>
  <c r="S39" i="9"/>
  <c r="W38" i="9"/>
  <c r="S38" i="9"/>
  <c r="W37" i="9"/>
  <c r="S37" i="9"/>
  <c r="W36" i="9"/>
  <c r="S36" i="9"/>
  <c r="W35" i="9"/>
  <c r="S35" i="9"/>
  <c r="W34" i="9"/>
  <c r="S34" i="9"/>
  <c r="S33" i="9"/>
  <c r="S32" i="9"/>
  <c r="S31" i="9"/>
  <c r="S30" i="9"/>
  <c r="W29" i="9"/>
  <c r="S29" i="9"/>
  <c r="W28" i="9"/>
  <c r="S28" i="9"/>
  <c r="W27" i="9"/>
  <c r="S27" i="9"/>
  <c r="W26" i="9"/>
  <c r="S26" i="9"/>
  <c r="W25" i="9"/>
  <c r="S25" i="9"/>
  <c r="W24" i="9"/>
  <c r="S24" i="9"/>
  <c r="W23" i="9"/>
  <c r="S23" i="9"/>
  <c r="W22" i="9"/>
  <c r="S22" i="9"/>
  <c r="W21" i="9"/>
  <c r="S21" i="9"/>
  <c r="W20" i="9"/>
  <c r="S20" i="9"/>
  <c r="W19" i="9"/>
  <c r="S19" i="9"/>
  <c r="W18" i="9"/>
  <c r="S18" i="9"/>
  <c r="W17" i="9"/>
  <c r="S17" i="9"/>
  <c r="W16" i="9"/>
  <c r="S16" i="9"/>
  <c r="W15" i="9"/>
  <c r="S15" i="9"/>
  <c r="W14" i="9"/>
  <c r="S14" i="9"/>
  <c r="V74" i="11"/>
  <c r="W74" i="11" s="1"/>
  <c r="U74" i="11"/>
  <c r="R74" i="11"/>
  <c r="S74" i="11" s="1"/>
  <c r="Q74" i="11"/>
  <c r="W52" i="11"/>
  <c r="S52" i="11"/>
  <c r="W51" i="11"/>
  <c r="S51" i="11"/>
  <c r="W50" i="11"/>
  <c r="S50" i="11"/>
  <c r="W49" i="11"/>
  <c r="S49" i="11"/>
  <c r="W48" i="11"/>
  <c r="S48" i="11"/>
  <c r="W47" i="11"/>
  <c r="S47" i="11"/>
  <c r="W46" i="11"/>
  <c r="S46" i="11"/>
  <c r="W45" i="11"/>
  <c r="S45" i="11"/>
  <c r="W44" i="11"/>
  <c r="S44" i="11"/>
  <c r="W43" i="11"/>
  <c r="S43" i="11"/>
  <c r="W42" i="11"/>
  <c r="S42" i="11"/>
  <c r="W41" i="11"/>
  <c r="S41" i="11"/>
  <c r="W40" i="11"/>
  <c r="S40" i="11"/>
  <c r="W39" i="11"/>
  <c r="S39" i="11"/>
  <c r="W38" i="11"/>
  <c r="S38" i="11"/>
  <c r="W37" i="11"/>
  <c r="S37" i="11"/>
  <c r="W36" i="11"/>
  <c r="S36" i="11"/>
  <c r="W35" i="11"/>
  <c r="S35" i="11"/>
  <c r="W34" i="11"/>
  <c r="S34" i="11"/>
  <c r="S33" i="11"/>
  <c r="S32" i="11"/>
  <c r="S31" i="11"/>
  <c r="S30" i="11"/>
  <c r="W29" i="11"/>
  <c r="S29" i="11"/>
  <c r="W28" i="11"/>
  <c r="S28" i="11"/>
  <c r="W27" i="11"/>
  <c r="S27" i="11"/>
  <c r="W26" i="11"/>
  <c r="S26" i="11"/>
  <c r="W25" i="11"/>
  <c r="S25" i="11"/>
  <c r="W24" i="11"/>
  <c r="S24" i="11"/>
  <c r="W23" i="11"/>
  <c r="S23" i="11"/>
  <c r="W22" i="11"/>
  <c r="S22" i="11"/>
  <c r="W21" i="11"/>
  <c r="S21" i="11"/>
  <c r="W20" i="11"/>
  <c r="S20" i="11"/>
  <c r="W19" i="11"/>
  <c r="S19" i="11"/>
  <c r="W18" i="11"/>
  <c r="S18" i="11"/>
  <c r="W17" i="11"/>
  <c r="S17" i="11"/>
  <c r="W16" i="11"/>
  <c r="S16" i="11"/>
  <c r="W15" i="11"/>
  <c r="S15" i="11"/>
  <c r="W14" i="11"/>
  <c r="S14" i="11"/>
  <c r="V74" i="12"/>
  <c r="U74" i="12"/>
  <c r="R74" i="12"/>
  <c r="S74" i="12" s="1"/>
  <c r="Q74" i="12"/>
  <c r="W52" i="12"/>
  <c r="S52" i="12"/>
  <c r="W51" i="12"/>
  <c r="S51" i="12"/>
  <c r="W50" i="12"/>
  <c r="S50" i="12"/>
  <c r="W49" i="12"/>
  <c r="S49" i="12"/>
  <c r="W48" i="12"/>
  <c r="S48" i="12"/>
  <c r="W47" i="12"/>
  <c r="S47" i="12"/>
  <c r="W46" i="12"/>
  <c r="S46" i="12"/>
  <c r="W45" i="12"/>
  <c r="S45" i="12"/>
  <c r="W44" i="12"/>
  <c r="S44" i="12"/>
  <c r="W43" i="12"/>
  <c r="S43" i="12"/>
  <c r="W42" i="12"/>
  <c r="S42" i="12"/>
  <c r="W41" i="12"/>
  <c r="S41" i="12"/>
  <c r="W40" i="12"/>
  <c r="S40" i="12"/>
  <c r="W39" i="12"/>
  <c r="S39" i="12"/>
  <c r="W38" i="12"/>
  <c r="S38" i="12"/>
  <c r="W37" i="12"/>
  <c r="S37" i="12"/>
  <c r="W36" i="12"/>
  <c r="S36" i="12"/>
  <c r="W35" i="12"/>
  <c r="S35" i="12"/>
  <c r="W34" i="12"/>
  <c r="S34" i="12"/>
  <c r="S33" i="12"/>
  <c r="S32" i="12"/>
  <c r="S31" i="12"/>
  <c r="S30" i="12"/>
  <c r="W29" i="12"/>
  <c r="S29" i="12"/>
  <c r="W28" i="12"/>
  <c r="S28" i="12"/>
  <c r="W27" i="12"/>
  <c r="S27" i="12"/>
  <c r="W26" i="12"/>
  <c r="S26" i="12"/>
  <c r="W25" i="12"/>
  <c r="S25" i="12"/>
  <c r="W24" i="12"/>
  <c r="S24" i="12"/>
  <c r="W23" i="12"/>
  <c r="S23" i="12"/>
  <c r="W22" i="12"/>
  <c r="S22" i="12"/>
  <c r="W21" i="12"/>
  <c r="S21" i="12"/>
  <c r="W20" i="12"/>
  <c r="S20" i="12"/>
  <c r="W19" i="12"/>
  <c r="S19" i="12"/>
  <c r="W18" i="12"/>
  <c r="S18" i="12"/>
  <c r="W17" i="12"/>
  <c r="S17" i="12"/>
  <c r="W16" i="12"/>
  <c r="S16" i="12"/>
  <c r="W15" i="12"/>
  <c r="S15" i="12"/>
  <c r="W14" i="12"/>
  <c r="S14" i="12"/>
  <c r="W74" i="9" l="1"/>
  <c r="W74" i="12"/>
  <c r="W74" i="8"/>
  <c r="D29" i="7"/>
  <c r="D30" i="7"/>
  <c r="D31" i="7"/>
  <c r="D32" i="7"/>
  <c r="D33" i="7"/>
  <c r="D34" i="7"/>
  <c r="D35" i="7"/>
  <c r="D36" i="7"/>
  <c r="D37" i="7"/>
  <c r="D38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9" i="7"/>
  <c r="J38" i="7"/>
  <c r="J37" i="7"/>
  <c r="G37" i="7"/>
  <c r="J33" i="7"/>
  <c r="G33" i="7"/>
  <c r="V14" i="6"/>
  <c r="U14" i="6"/>
  <c r="R14" i="6"/>
  <c r="Q14" i="6"/>
  <c r="O14" i="6"/>
  <c r="N14" i="6"/>
  <c r="M14" i="6"/>
  <c r="L14" i="6"/>
  <c r="J14" i="6"/>
  <c r="I14" i="6"/>
  <c r="H14" i="6"/>
  <c r="V13" i="6"/>
  <c r="U13" i="6"/>
  <c r="R13" i="6"/>
  <c r="Q13" i="6"/>
  <c r="S13" i="6" s="1"/>
  <c r="I11" i="7" s="1"/>
  <c r="O13" i="6"/>
  <c r="N13" i="6"/>
  <c r="M13" i="6"/>
  <c r="L13" i="6"/>
  <c r="J13" i="6"/>
  <c r="I13" i="6"/>
  <c r="H13" i="6"/>
  <c r="V12" i="6"/>
  <c r="U12" i="6"/>
  <c r="R12" i="6"/>
  <c r="Q12" i="6"/>
  <c r="O12" i="6"/>
  <c r="N12" i="6"/>
  <c r="M12" i="6"/>
  <c r="L12" i="6"/>
  <c r="J12" i="6"/>
  <c r="I12" i="6"/>
  <c r="H12" i="6"/>
  <c r="V11" i="6"/>
  <c r="U11" i="6"/>
  <c r="R11" i="6"/>
  <c r="Q11" i="6"/>
  <c r="O11" i="6"/>
  <c r="N11" i="6"/>
  <c r="M11" i="6"/>
  <c r="L11" i="6"/>
  <c r="J11" i="6"/>
  <c r="I11" i="6"/>
  <c r="H11" i="6"/>
  <c r="J34" i="7" l="1"/>
  <c r="I28" i="7"/>
  <c r="J28" i="7"/>
  <c r="J27" i="7"/>
  <c r="J22" i="7"/>
  <c r="J24" i="7"/>
  <c r="J20" i="7"/>
  <c r="I17" i="7"/>
  <c r="J16" i="7"/>
  <c r="J13" i="7"/>
  <c r="I15" i="7"/>
  <c r="J18" i="7"/>
  <c r="J30" i="7"/>
  <c r="I32" i="7"/>
  <c r="I41" i="6"/>
  <c r="N41" i="6"/>
  <c r="W12" i="6"/>
  <c r="J10" i="7" s="1"/>
  <c r="I16" i="7"/>
  <c r="J21" i="7"/>
  <c r="J29" i="7"/>
  <c r="I31" i="7"/>
  <c r="W13" i="6"/>
  <c r="J11" i="7" s="1"/>
  <c r="H13" i="7"/>
  <c r="J15" i="7"/>
  <c r="H17" i="7"/>
  <c r="G18" i="7"/>
  <c r="J19" i="7"/>
  <c r="H21" i="7"/>
  <c r="I21" i="7"/>
  <c r="G22" i="7"/>
  <c r="J23" i="7"/>
  <c r="H25" i="7"/>
  <c r="I25" i="7"/>
  <c r="G26" i="7"/>
  <c r="H29" i="7"/>
  <c r="G30" i="7"/>
  <c r="J31" i="7"/>
  <c r="H33" i="7"/>
  <c r="I33" i="7"/>
  <c r="G34" i="7"/>
  <c r="G35" i="7"/>
  <c r="H35" i="7"/>
  <c r="J35" i="7"/>
  <c r="H37" i="7"/>
  <c r="I37" i="7"/>
  <c r="G38" i="7"/>
  <c r="J41" i="6"/>
  <c r="O41" i="6"/>
  <c r="S14" i="6"/>
  <c r="I12" i="7" s="1"/>
  <c r="G13" i="7"/>
  <c r="I13" i="7"/>
  <c r="G14" i="7"/>
  <c r="J14" i="7"/>
  <c r="G21" i="7"/>
  <c r="H28" i="7"/>
  <c r="G29" i="7"/>
  <c r="H32" i="7"/>
  <c r="H36" i="7"/>
  <c r="L41" i="6"/>
  <c r="H15" i="7"/>
  <c r="G16" i="7"/>
  <c r="H16" i="7"/>
  <c r="G17" i="7"/>
  <c r="H18" i="7"/>
  <c r="H19" i="7"/>
  <c r="I19" i="7"/>
  <c r="G20" i="7"/>
  <c r="H20" i="7"/>
  <c r="H22" i="7"/>
  <c r="H23" i="7"/>
  <c r="I23" i="7"/>
  <c r="G24" i="7"/>
  <c r="H24" i="7"/>
  <c r="I24" i="7"/>
  <c r="G25" i="7"/>
  <c r="J25" i="7"/>
  <c r="H26" i="7"/>
  <c r="J26" i="7"/>
  <c r="H27" i="7"/>
  <c r="H31" i="7"/>
  <c r="G36" i="7"/>
  <c r="H41" i="6"/>
  <c r="G9" i="7"/>
  <c r="M41" i="6"/>
  <c r="H14" i="7"/>
  <c r="I14" i="7"/>
  <c r="G15" i="7"/>
  <c r="I18" i="7"/>
  <c r="G19" i="7"/>
  <c r="I22" i="7"/>
  <c r="G23" i="7"/>
  <c r="I26" i="7"/>
  <c r="G27" i="7"/>
  <c r="G28" i="7"/>
  <c r="H30" i="7"/>
  <c r="I30" i="7"/>
  <c r="G31" i="7"/>
  <c r="G32" i="7"/>
  <c r="J32" i="7"/>
  <c r="H34" i="7"/>
  <c r="H38" i="7"/>
  <c r="H10" i="7"/>
  <c r="S12" i="6"/>
  <c r="I10" i="7" s="1"/>
  <c r="H11" i="7"/>
  <c r="G11" i="7"/>
  <c r="H12" i="7"/>
  <c r="W14" i="6"/>
  <c r="J12" i="7" s="1"/>
  <c r="G12" i="7"/>
  <c r="I38" i="7"/>
  <c r="I36" i="7"/>
  <c r="J36" i="7"/>
  <c r="I35" i="7"/>
  <c r="I34" i="7"/>
  <c r="I29" i="7"/>
  <c r="I27" i="7"/>
  <c r="I20" i="7"/>
  <c r="J17" i="7"/>
  <c r="G10" i="7"/>
  <c r="H9" i="7"/>
  <c r="U41" i="6"/>
  <c r="W11" i="6" l="1"/>
  <c r="J9" i="7" s="1"/>
  <c r="V41" i="6"/>
  <c r="W41" i="6" s="1"/>
  <c r="R41" i="6" l="1"/>
  <c r="S11" i="6" l="1"/>
  <c r="I9" i="7" s="1"/>
  <c r="Q41" i="6" l="1"/>
  <c r="S41" i="6" s="1"/>
</calcChain>
</file>

<file path=xl/sharedStrings.xml><?xml version="1.0" encoding="utf-8"?>
<sst xmlns="http://schemas.openxmlformats.org/spreadsheetml/2006/main" count="207" uniqueCount="99">
  <si>
    <t>Questões</t>
  </si>
  <si>
    <t>Disciplinas</t>
  </si>
  <si>
    <t>Assuntos</t>
  </si>
  <si>
    <t>Banca:</t>
  </si>
  <si>
    <t>Horário:</t>
  </si>
  <si>
    <t>Cargo:</t>
  </si>
  <si>
    <t>Área:</t>
  </si>
  <si>
    <t>Especialidade:</t>
  </si>
  <si>
    <t>Pré-requisitos:</t>
  </si>
  <si>
    <t>Remuneração:</t>
  </si>
  <si>
    <t>Vagas:</t>
  </si>
  <si>
    <t>Questões:</t>
  </si>
  <si>
    <t>Anotações:</t>
  </si>
  <si>
    <t>Videoaula</t>
  </si>
  <si>
    <t>Lei</t>
  </si>
  <si>
    <t>24h</t>
  </si>
  <si>
    <t>7 dias</t>
  </si>
  <si>
    <t>15 dias</t>
  </si>
  <si>
    <t>30 dias</t>
  </si>
  <si>
    <t>Acertos</t>
  </si>
  <si>
    <t>Descrição</t>
  </si>
  <si>
    <t>Cor</t>
  </si>
  <si>
    <t>OK</t>
  </si>
  <si>
    <t>Concluído</t>
  </si>
  <si>
    <t>Edital:</t>
  </si>
  <si>
    <t>Materiais</t>
  </si>
  <si>
    <t>Revisões</t>
  </si>
  <si>
    <t>Total</t>
  </si>
  <si>
    <t>Inserir foto descritiva do concurso</t>
  </si>
  <si>
    <t>Legenda</t>
  </si>
  <si>
    <t>Banner promocional</t>
  </si>
  <si>
    <t>Análise do Edital:</t>
  </si>
  <si>
    <t>Instituição:</t>
  </si>
  <si>
    <t>Incrições até:</t>
  </si>
  <si>
    <t>Valor:</t>
  </si>
  <si>
    <t>Data da Prova:</t>
  </si>
  <si>
    <t>%</t>
  </si>
  <si>
    <t>JE</t>
  </si>
  <si>
    <t>JR</t>
  </si>
  <si>
    <t>EP</t>
  </si>
  <si>
    <t>ET</t>
  </si>
  <si>
    <t>NA</t>
  </si>
  <si>
    <t>Não Aplicável</t>
  </si>
  <si>
    <t>Link oficial:</t>
  </si>
  <si>
    <t>Livro Digital</t>
  </si>
  <si>
    <t>Exercícios Livro Digital</t>
  </si>
  <si>
    <t>Exercícios Sistema de Questões</t>
  </si>
  <si>
    <t>LÍNGUA PORTUGUESA</t>
  </si>
  <si>
    <t>CONHECIMENTOS ESPECÍFICOS</t>
  </si>
  <si>
    <t>CONSELHO REGIONAL DE ADMINISTRAÇÃO DE RORAIMA</t>
  </si>
  <si>
    <t>Instituto Nacional de Seleções e Concursos</t>
  </si>
  <si>
    <t>https://www.youtube.com/watch?v=J-dylvWUl7Q</t>
  </si>
  <si>
    <t>https://dhg1h5j42swfq.cloudfront.net/2020/09/03084258/edital-cra-rr-2020-selecon.pdf</t>
  </si>
  <si>
    <t>Compreensão e interpretação de textos, com domínio das relações morfossintáticas, semânticas, discursivas e argumentativas.</t>
  </si>
  <si>
    <t>Tipologia textual. Coesão e coerência. Ortografia oficial. Acentuação gráfica.</t>
  </si>
  <si>
    <t>Pontuação</t>
  </si>
  <si>
    <t>Formação e emprego das classes de palavras. Significação de palavras.</t>
  </si>
  <si>
    <t>Sintaxe da oração e do período</t>
  </si>
  <si>
    <t>Concordância nominal e verbal. Regência nominal e verbal.</t>
  </si>
  <si>
    <t>Emprego do sinal indicativo de crase.</t>
  </si>
  <si>
    <t>FISCAL ADMINISTRADOR</t>
  </si>
  <si>
    <t>ENSINO SUPERIOR</t>
  </si>
  <si>
    <t>Língua Portuguesa – 10 questões
Ética no Serviço Público – 5 questões
Legislação – 15 questões
Conhecimentos Específicos – 15 questões</t>
  </si>
  <si>
    <t>ÉTICA NO SERVIÇO PÚBLICO</t>
  </si>
  <si>
    <t>LEGISLAÇÃO</t>
  </si>
  <si>
    <t>Ética e moral. Ética, princípios e valores.</t>
  </si>
  <si>
    <t>Ética e democracia: exercício da cidadania. 4 Ética e função pública. Ética no Setor Público.</t>
  </si>
  <si>
    <t>Decreto nº 1.171/1994 (Código de Ética Profissional do Servidor Público Civil do Poder Executivo Federal).</t>
  </si>
  <si>
    <t>Lei nº 8.112/1990 e alterações</t>
  </si>
  <si>
    <t>Regimento do Conselho Regional de Administração de Roraima, aprovado pela RN CFA Nº 370, de 28/09/2009</t>
  </si>
  <si>
    <t>Lei nº 4.769, de 09/09/65, que dispõe sobre o exercício da profissão de Administrador;</t>
  </si>
  <si>
    <t>Regulamento aprovado pelo Decreto nº 61.934, de 22/12/67, que regulamenta o exercício da profissão de Administrador;</t>
  </si>
  <si>
    <t>Lei nº 6.839, de 30/10/80, que dispõe sobre o registro de empresas nas entidades fiscalizadoras do exercício de profissões;</t>
  </si>
  <si>
    <t>Código de Ética Profissional do Administrador, aprovado pela RN CFA nº 537 de 22/03/2018 Regulamento de Fiscalização do Sistema CFA/CRAs, aprovado pela Resolução Normativa CFA nº 446, de 19/05/2014;</t>
  </si>
  <si>
    <t>Regulamento de Registro Profissional de Pessoas Físicas e Registro Cadastral de Pessoas Jurídicas, aprovado pela RN CFA nº 462 de 22/04/2015</t>
  </si>
  <si>
    <t>1 A evolução da Administração Pública e a reforma do Estado. 1.1 Do modelo racional‐legal ao paradigma pós‐burocrático. 1.2 Convergências e diferenças entre a gestão pública e a gestão privada. 1.3 Excelência na gestão dos serviços públicos. 1.4 Empreendedorismo governamental e novas lideranças no setor público</t>
  </si>
  <si>
    <t>2 Gestão de pessoas no setor público. 2.1 Sistemas modernos e tendências em gestão de pessoas. 2.1.1 Novos conceitos. 2.1.2 Ferramentas de gestão e estilos de liderança. 2.1.3 A negociação no contexto organizacional. 2.1.4 Gerenciamento da diversidade nas organizações. 2.1.5 Comunicação organizacional. 2.2 Planejamento estratégico institucional e gestão de pessoas. 2.3 Competência interpessoal. 2.4 Gerenciamento de conflitos. 2.5 Gestão de clima e cultura organizacional. 2.6 Liderança, motivação, satisfação e comprometimento com o trabalho</t>
  </si>
  <si>
    <t>3 Educação corporativa. 3.1 Diferenças do treinamento e desenvolvimento tradicional. 3.2 Teorias de aprendizagem. 3.3 Projeto pedagógico institucional. 3.4 Identificação de necessidades organizacionais. 3.5 Planejamento, execução e avaliação de ações de educação corporativa. 3.6 Aprendizagem contínua. 3.7 Organizações de aprendizagem. 3.8 Desenvolvimento de pessoas como estratégia de gestão. 3.9 Educação à distância e ensino híbrido</t>
  </si>
  <si>
    <t>4 Coaching individual, de grupo e de equipe.</t>
  </si>
  <si>
    <t>5 Gestão por competências</t>
  </si>
  <si>
    <t>6 Gestão de desempenho. 6.1 Avaliação individual e institucional.</t>
  </si>
  <si>
    <t>7 Gestão do conhecimento.</t>
  </si>
  <si>
    <t>8 Seleção de pessoas. 8.1 Planejamento, técnicas, avaliação e controle de resultados do processo seletivo.</t>
  </si>
  <si>
    <t>9 Rotatividade de pessoal e absenteísmo</t>
  </si>
  <si>
    <t>10 Análise e descrição de cargos.</t>
  </si>
  <si>
    <t>11 Captação e movimentação de pessoas.</t>
  </si>
  <si>
    <t>12 Pesquisa e intervenção nas organizações: planejamento, instrumentos (escalas, questionários, entrevistas, grupos focais), procedimentos e análise</t>
  </si>
  <si>
    <t>13 Qualidade de vida no trabalho</t>
  </si>
  <si>
    <t>14 Gestão organizacional. 14.1 Planejamento estratégico: definições de estratégia, condições necessárias para se desenvolver a estratégia, questões‐chave em estratégia, metas estratégicas e resultados pretendidos.</t>
  </si>
  <si>
    <t>15 Indicadores de desempenho</t>
  </si>
  <si>
    <t>16 Gestão de processos. 16.1 Conceitos da abordagem por processos. 16.2 Técnicas de mapeamento, análise e melhoria de processos. 16.3 Construção e mensuração de indicadores de processos.</t>
  </si>
  <si>
    <t>17 Ferramentas de análise de cenário interno e externo.</t>
  </si>
  <si>
    <t>18 Balanced scorecard.</t>
  </si>
  <si>
    <t>19 Gestão de projetos. 19.1 Elaboração, análise e avaliação de projetos. 19.2 Principais características dos modelos de Gestão de Projetos. 19.3 Projetos e suas etapas. 19.4 Escritório de Projetos.</t>
  </si>
  <si>
    <t>20 Gestão de risco.</t>
  </si>
  <si>
    <t>21 Processo decisório. 21.1 Processo racional de solução de problemas. 21.2 Fatores que afetam a decisão. 21.3 Tipos de decisões</t>
  </si>
  <si>
    <t>22 Processo de mudança: mudança organizacional, forças internas e externas, o papel do agente e métodos de mudança.</t>
  </si>
  <si>
    <t>23 Características das organizações formais modernas: tipos de estrutura organizacional, natureza, finalidades e critérios de departamentalização.</t>
  </si>
  <si>
    <t>24 Lei nº 8.666/1993 e suas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</si>
</sst>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$&quot;#,##0.00_);\(&quot;R$&quot;#,##0.00\)"/>
    <numFmt numFmtId="165" formatCode="_(&quot;R$&quot;* #,##0.00_);_(&quot;R$&quot;* \(#,##0.00\);_(&quot;R$&quot;* &quot;-&quot;??_);_(@_)"/>
    <numFmt numFmtId="166" formatCode="[$-F400]h:mm:ss\ AM/PM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name val="Calibri"/>
      <family val="2"/>
      <scheme val="minor"/>
    </font>
    <font>
      <sz val="11"/>
      <color theme="0" tint="-4.9989318521683403E-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535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37">
    <xf numFmtId="0" fontId="0" fillId="0" borderId="0" xfId="0"/>
    <xf numFmtId="0" fontId="0" fillId="2" borderId="0" xfId="0" applyFont="1" applyFill="1"/>
    <xf numFmtId="0" fontId="3" fillId="2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0" fillId="3" borderId="0" xfId="0" applyFont="1" applyFill="1"/>
    <xf numFmtId="0" fontId="9" fillId="3" borderId="0" xfId="0" applyFont="1" applyFill="1" applyBorder="1" applyAlignment="1" applyProtection="1">
      <alignment vertical="center"/>
    </xf>
    <xf numFmtId="0" fontId="5" fillId="3" borderId="0" xfId="0" applyFont="1" applyFill="1" applyAlignment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horizontal="center" vertical="center" wrapText="1"/>
    </xf>
    <xf numFmtId="9" fontId="5" fillId="2" borderId="10" xfId="2" applyFont="1" applyFill="1" applyBorder="1" applyAlignment="1">
      <alignment horizontal="center" vertical="center"/>
    </xf>
    <xf numFmtId="9" fontId="5" fillId="3" borderId="10" xfId="2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9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" fontId="4" fillId="3" borderId="0" xfId="0" applyNumberFormat="1" applyFont="1" applyFill="1" applyAlignment="1">
      <alignment horizontal="center" vertical="center"/>
    </xf>
    <xf numFmtId="9" fontId="4" fillId="3" borderId="0" xfId="2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3" fillId="3" borderId="0" xfId="4" applyFill="1" applyAlignment="1">
      <alignment vertical="center"/>
    </xf>
    <xf numFmtId="0" fontId="5" fillId="2" borderId="10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0" fillId="3" borderId="0" xfId="0" applyFont="1" applyFill="1" applyAlignment="1">
      <alignment wrapText="1"/>
    </xf>
    <xf numFmtId="0" fontId="5" fillId="2" borderId="1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wrapText="1"/>
    </xf>
    <xf numFmtId="0" fontId="5" fillId="3" borderId="10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4" fillId="3" borderId="0" xfId="0" applyFont="1" applyFill="1"/>
    <xf numFmtId="0" fontId="14" fillId="2" borderId="0" xfId="0" applyFont="1" applyFill="1"/>
    <xf numFmtId="0" fontId="15" fillId="3" borderId="0" xfId="0" applyFont="1" applyFill="1" applyAlignment="1">
      <alignment horizontal="right" vertical="center"/>
    </xf>
    <xf numFmtId="0" fontId="16" fillId="3" borderId="0" xfId="0" applyFont="1" applyFill="1" applyAlignment="1">
      <alignment vertical="center"/>
    </xf>
    <xf numFmtId="0" fontId="18" fillId="3" borderId="0" xfId="0" applyFont="1" applyFill="1"/>
    <xf numFmtId="0" fontId="18" fillId="2" borderId="0" xfId="0" applyFont="1" applyFill="1"/>
    <xf numFmtId="0" fontId="14" fillId="3" borderId="0" xfId="0" applyFont="1" applyFill="1" applyBorder="1" applyAlignment="1">
      <alignment horizontal="center"/>
    </xf>
    <xf numFmtId="9" fontId="14" fillId="3" borderId="0" xfId="0" applyNumberFormat="1" applyFont="1" applyFill="1" applyBorder="1"/>
    <xf numFmtId="0" fontId="0" fillId="2" borderId="0" xfId="0" applyFont="1" applyFill="1" applyProtection="1"/>
    <xf numFmtId="0" fontId="0" fillId="3" borderId="0" xfId="0" applyFont="1" applyFill="1" applyProtection="1"/>
    <xf numFmtId="0" fontId="5" fillId="3" borderId="0" xfId="0" applyFont="1" applyFill="1" applyAlignment="1" applyProtection="1">
      <alignment horizontal="center" vertical="center"/>
    </xf>
    <xf numFmtId="0" fontId="10" fillId="3" borderId="0" xfId="0" applyFont="1" applyFill="1" applyBorder="1" applyAlignment="1" applyProtection="1">
      <alignment vertical="center" wrapText="1"/>
    </xf>
    <xf numFmtId="0" fontId="10" fillId="5" borderId="10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vertical="center"/>
    </xf>
    <xf numFmtId="9" fontId="5" fillId="2" borderId="10" xfId="2" applyFont="1" applyFill="1" applyBorder="1" applyAlignment="1" applyProtection="1">
      <alignment horizontal="center" vertical="center"/>
    </xf>
    <xf numFmtId="1" fontId="5" fillId="2" borderId="10" xfId="2" applyNumberFormat="1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9" fontId="5" fillId="3" borderId="10" xfId="2" applyFont="1" applyFill="1" applyBorder="1" applyAlignment="1" applyProtection="1">
      <alignment horizontal="center" vertical="center"/>
    </xf>
    <xf numFmtId="1" fontId="5" fillId="3" borderId="10" xfId="2" applyNumberFormat="1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vertical="center"/>
    </xf>
    <xf numFmtId="9" fontId="10" fillId="3" borderId="0" xfId="0" applyNumberFormat="1" applyFont="1" applyFill="1" applyAlignment="1" applyProtection="1">
      <alignment horizontal="center" vertical="center"/>
    </xf>
    <xf numFmtId="0" fontId="10" fillId="3" borderId="0" xfId="0" applyFont="1" applyFill="1" applyAlignment="1" applyProtection="1">
      <alignment horizontal="center" vertical="center"/>
    </xf>
    <xf numFmtId="1" fontId="10" fillId="3" borderId="0" xfId="0" applyNumberFormat="1" applyFont="1" applyFill="1" applyAlignment="1" applyProtection="1">
      <alignment horizontal="center" vertical="center"/>
    </xf>
    <xf numFmtId="9" fontId="5" fillId="3" borderId="0" xfId="2" applyFont="1" applyFill="1" applyBorder="1" applyAlignment="1" applyProtection="1">
      <alignment horizontal="center" vertical="center"/>
    </xf>
    <xf numFmtId="0" fontId="19" fillId="2" borderId="10" xfId="4" applyFont="1" applyFill="1" applyBorder="1" applyAlignment="1" applyProtection="1">
      <alignment vertical="center" wrapText="1"/>
    </xf>
    <xf numFmtId="0" fontId="19" fillId="3" borderId="10" xfId="4" applyFont="1" applyFill="1" applyBorder="1" applyAlignment="1" applyProtection="1">
      <alignment vertical="center" wrapText="1"/>
    </xf>
    <xf numFmtId="0" fontId="19" fillId="3" borderId="10" xfId="4" quotePrefix="1" applyFont="1" applyFill="1" applyBorder="1" applyAlignment="1" applyProtection="1">
      <alignment vertical="center" wrapText="1"/>
    </xf>
    <xf numFmtId="0" fontId="19" fillId="2" borderId="10" xfId="4" quotePrefix="1" applyFont="1" applyFill="1" applyBorder="1" applyAlignment="1" applyProtection="1">
      <alignment vertical="center" wrapText="1"/>
    </xf>
    <xf numFmtId="9" fontId="5" fillId="2" borderId="10" xfId="2" applyFont="1" applyFill="1" applyBorder="1" applyAlignment="1" applyProtection="1">
      <alignment horizontal="center" vertical="center" wrapText="1"/>
      <protection locked="0"/>
    </xf>
    <xf numFmtId="9" fontId="5" fillId="3" borderId="10" xfId="2" applyFont="1" applyFill="1" applyBorder="1" applyAlignment="1" applyProtection="1">
      <alignment horizontal="center" vertical="center" wrapText="1"/>
      <protection locked="0"/>
    </xf>
    <xf numFmtId="1" fontId="5" fillId="2" borderId="10" xfId="2" applyNumberFormat="1" applyFont="1" applyFill="1" applyBorder="1" applyAlignment="1" applyProtection="1">
      <alignment horizontal="center" vertical="center" wrapText="1"/>
      <protection locked="0"/>
    </xf>
    <xf numFmtId="1" fontId="5" fillId="3" borderId="10" xfId="2" applyNumberFormat="1" applyFont="1" applyFill="1" applyBorder="1" applyAlignment="1" applyProtection="1">
      <alignment horizontal="center" vertical="center" wrapText="1"/>
      <protection locked="0"/>
    </xf>
    <xf numFmtId="0" fontId="15" fillId="3" borderId="0" xfId="0" applyFont="1" applyFill="1" applyAlignment="1">
      <alignment horizontal="left" vertical="center"/>
    </xf>
    <xf numFmtId="0" fontId="18" fillId="3" borderId="0" xfId="0" applyFont="1" applyFill="1" applyBorder="1" applyAlignment="1"/>
    <xf numFmtId="0" fontId="18" fillId="3" borderId="3" xfId="0" applyFont="1" applyFill="1" applyBorder="1" applyAlignment="1"/>
    <xf numFmtId="0" fontId="18" fillId="3" borderId="2" xfId="0" applyFont="1" applyFill="1" applyBorder="1" applyAlignment="1"/>
    <xf numFmtId="0" fontId="18" fillId="3" borderId="4" xfId="0" applyFont="1" applyFill="1" applyBorder="1" applyAlignment="1"/>
    <xf numFmtId="0" fontId="18" fillId="3" borderId="5" xfId="0" applyFont="1" applyFill="1" applyBorder="1" applyAlignment="1"/>
    <xf numFmtId="0" fontId="18" fillId="3" borderId="6" xfId="0" applyFont="1" applyFill="1" applyBorder="1" applyAlignment="1"/>
    <xf numFmtId="0" fontId="18" fillId="3" borderId="7" xfId="0" applyFont="1" applyFill="1" applyBorder="1" applyAlignment="1"/>
    <xf numFmtId="0" fontId="18" fillId="3" borderId="8" xfId="0" applyFont="1" applyFill="1" applyBorder="1" applyAlignment="1"/>
    <xf numFmtId="0" fontId="18" fillId="3" borderId="9" xfId="0" applyFont="1" applyFill="1" applyBorder="1" applyAlignment="1"/>
    <xf numFmtId="0" fontId="22" fillId="3" borderId="3" xfId="0" applyFont="1" applyFill="1" applyBorder="1"/>
    <xf numFmtId="0" fontId="22" fillId="3" borderId="2" xfId="0" applyFont="1" applyFill="1" applyBorder="1"/>
    <xf numFmtId="0" fontId="22" fillId="3" borderId="2" xfId="0" applyFont="1" applyFill="1" applyBorder="1" applyAlignment="1">
      <alignment horizontal="center"/>
    </xf>
    <xf numFmtId="0" fontId="22" fillId="3" borderId="4" xfId="0" applyFont="1" applyFill="1" applyBorder="1" applyAlignment="1">
      <alignment horizontal="center"/>
    </xf>
    <xf numFmtId="0" fontId="22" fillId="3" borderId="5" xfId="0" applyFont="1" applyFill="1" applyBorder="1"/>
    <xf numFmtId="9" fontId="22" fillId="3" borderId="0" xfId="0" applyNumberFormat="1" applyFont="1" applyFill="1" applyBorder="1"/>
    <xf numFmtId="9" fontId="22" fillId="3" borderId="6" xfId="0" applyNumberFormat="1" applyFont="1" applyFill="1" applyBorder="1"/>
    <xf numFmtId="0" fontId="22" fillId="3" borderId="7" xfId="0" applyFont="1" applyFill="1" applyBorder="1"/>
    <xf numFmtId="9" fontId="22" fillId="3" borderId="8" xfId="0" applyNumberFormat="1" applyFont="1" applyFill="1" applyBorder="1"/>
    <xf numFmtId="9" fontId="22" fillId="3" borderId="9" xfId="0" applyNumberFormat="1" applyFont="1" applyFill="1" applyBorder="1"/>
    <xf numFmtId="0" fontId="22" fillId="3" borderId="0" xfId="0" applyFont="1" applyFill="1"/>
    <xf numFmtId="9" fontId="22" fillId="3" borderId="2" xfId="0" applyNumberFormat="1" applyFont="1" applyFill="1" applyBorder="1"/>
    <xf numFmtId="9" fontId="22" fillId="3" borderId="4" xfId="0" applyNumberFormat="1" applyFont="1" applyFill="1" applyBorder="1"/>
    <xf numFmtId="0" fontId="0" fillId="0" borderId="0" xfId="0" applyFont="1" applyFill="1"/>
    <xf numFmtId="0" fontId="10" fillId="5" borderId="10" xfId="0" applyFont="1" applyFill="1" applyBorder="1" applyAlignment="1" applyProtection="1">
      <alignment horizontal="center" vertical="center" wrapText="1"/>
    </xf>
    <xf numFmtId="0" fontId="0" fillId="3" borderId="3" xfId="0" applyFont="1" applyFill="1" applyBorder="1" applyAlignment="1" applyProtection="1">
      <alignment horizontal="center" vertical="center"/>
      <protection locked="0"/>
    </xf>
    <xf numFmtId="0" fontId="0" fillId="3" borderId="2" xfId="0" applyFont="1" applyFill="1" applyBorder="1" applyAlignment="1" applyProtection="1">
      <alignment horizontal="center" vertical="center"/>
      <protection locked="0"/>
    </xf>
    <xf numFmtId="0" fontId="0" fillId="3" borderId="4" xfId="0" applyFont="1" applyFill="1" applyBorder="1" applyAlignment="1" applyProtection="1">
      <alignment horizontal="center" vertical="center"/>
      <protection locked="0"/>
    </xf>
    <xf numFmtId="0" fontId="0" fillId="3" borderId="5" xfId="0" applyFont="1" applyFill="1" applyBorder="1" applyAlignment="1" applyProtection="1">
      <alignment horizontal="center" vertical="center"/>
      <protection locked="0"/>
    </xf>
    <xf numFmtId="0" fontId="0" fillId="3" borderId="0" xfId="0" applyFont="1" applyFill="1" applyBorder="1" applyAlignment="1" applyProtection="1">
      <alignment horizontal="center" vertical="center"/>
      <protection locked="0"/>
    </xf>
    <xf numFmtId="0" fontId="0" fillId="3" borderId="6" xfId="0" applyFont="1" applyFill="1" applyBorder="1" applyAlignment="1" applyProtection="1">
      <alignment horizontal="center" vertical="center"/>
      <protection locked="0"/>
    </xf>
    <xf numFmtId="0" fontId="0" fillId="3" borderId="7" xfId="0" applyFont="1" applyFill="1" applyBorder="1" applyAlignment="1" applyProtection="1">
      <alignment horizontal="center" vertical="center"/>
      <protection locked="0"/>
    </xf>
    <xf numFmtId="0" fontId="0" fillId="3" borderId="8" xfId="0" applyFont="1" applyFill="1" applyBorder="1" applyAlignment="1" applyProtection="1">
      <alignment horizontal="center" vertical="center"/>
      <protection locked="0"/>
    </xf>
    <xf numFmtId="0" fontId="0" fillId="3" borderId="9" xfId="0" applyFont="1" applyFill="1" applyBorder="1" applyAlignment="1" applyProtection="1">
      <alignment horizontal="center" vertical="center"/>
      <protection locked="0"/>
    </xf>
    <xf numFmtId="165" fontId="3" fillId="3" borderId="1" xfId="3" applyFont="1" applyFill="1" applyBorder="1" applyAlignment="1" applyProtection="1">
      <alignment horizontal="center" vertical="center"/>
      <protection locked="0"/>
    </xf>
    <xf numFmtId="0" fontId="21" fillId="4" borderId="0" xfId="0" applyFont="1" applyFill="1" applyBorder="1" applyAlignment="1" applyProtection="1">
      <alignment horizontal="center" vertical="top" wrapText="1"/>
      <protection locked="0"/>
    </xf>
    <xf numFmtId="0" fontId="20" fillId="4" borderId="0" xfId="0" applyFont="1" applyFill="1" applyBorder="1" applyAlignment="1" applyProtection="1">
      <alignment horizontal="left" vertical="top" wrapText="1"/>
    </xf>
    <xf numFmtId="0" fontId="16" fillId="0" borderId="1" xfId="0" applyFont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14" fontId="16" fillId="2" borderId="1" xfId="0" applyNumberFormat="1" applyFont="1" applyFill="1" applyBorder="1" applyAlignment="1">
      <alignment horizontal="center" vertical="center"/>
    </xf>
    <xf numFmtId="0" fontId="17" fillId="2" borderId="1" xfId="4" applyFont="1" applyFill="1" applyBorder="1" applyAlignment="1">
      <alignment horizontal="center" vertical="center"/>
    </xf>
    <xf numFmtId="0" fontId="13" fillId="3" borderId="3" xfId="4" applyFill="1" applyBorder="1" applyAlignment="1" applyProtection="1">
      <alignment horizontal="center" vertical="center" wrapText="1"/>
      <protection locked="0"/>
    </xf>
    <xf numFmtId="0" fontId="13" fillId="3" borderId="2" xfId="4" applyFill="1" applyBorder="1" applyAlignment="1" applyProtection="1">
      <alignment horizontal="center" vertical="center" wrapText="1"/>
      <protection locked="0"/>
    </xf>
    <xf numFmtId="0" fontId="13" fillId="3" borderId="4" xfId="4" applyFill="1" applyBorder="1" applyAlignment="1" applyProtection="1">
      <alignment horizontal="center" vertical="center" wrapText="1"/>
      <protection locked="0"/>
    </xf>
    <xf numFmtId="0" fontId="13" fillId="3" borderId="5" xfId="4" applyFill="1" applyBorder="1" applyAlignment="1" applyProtection="1">
      <alignment horizontal="center" vertical="center" wrapText="1"/>
      <protection locked="0"/>
    </xf>
    <xf numFmtId="0" fontId="13" fillId="3" borderId="0" xfId="4" applyFill="1" applyBorder="1" applyAlignment="1" applyProtection="1">
      <alignment horizontal="center" vertical="center" wrapText="1"/>
      <protection locked="0"/>
    </xf>
    <xf numFmtId="0" fontId="13" fillId="3" borderId="6" xfId="4" applyFill="1" applyBorder="1" applyAlignment="1" applyProtection="1">
      <alignment horizontal="center" vertical="center" wrapText="1"/>
      <protection locked="0"/>
    </xf>
    <xf numFmtId="0" fontId="13" fillId="3" borderId="7" xfId="4" applyFill="1" applyBorder="1" applyAlignment="1" applyProtection="1">
      <alignment horizontal="center" vertical="center" wrapText="1"/>
      <protection locked="0"/>
    </xf>
    <xf numFmtId="0" fontId="13" fillId="3" borderId="8" xfId="4" applyFill="1" applyBorder="1" applyAlignment="1" applyProtection="1">
      <alignment horizontal="center" vertical="center" wrapText="1"/>
      <protection locked="0"/>
    </xf>
    <xf numFmtId="0" fontId="13" fillId="3" borderId="9" xfId="4" applyFill="1" applyBorder="1" applyAlignment="1" applyProtection="1">
      <alignment horizontal="center" vertical="center" wrapText="1"/>
      <protection locked="0"/>
    </xf>
    <xf numFmtId="164" fontId="16" fillId="2" borderId="1" xfId="3" applyNumberFormat="1" applyFont="1" applyFill="1" applyBorder="1" applyAlignment="1">
      <alignment horizontal="center" vertical="center"/>
    </xf>
    <xf numFmtId="0" fontId="16" fillId="2" borderId="1" xfId="3" applyNumberFormat="1" applyFont="1" applyFill="1" applyBorder="1" applyAlignment="1">
      <alignment horizontal="center" vertical="center"/>
    </xf>
    <xf numFmtId="166" fontId="16" fillId="2" borderId="1" xfId="0" applyNumberFormat="1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0" fontId="8" fillId="6" borderId="11" xfId="0" applyFont="1" applyFill="1" applyBorder="1" applyAlignment="1" applyProtection="1">
      <alignment horizontal="center" vertical="center"/>
    </xf>
    <xf numFmtId="0" fontId="8" fillId="6" borderId="12" xfId="0" applyFont="1" applyFill="1" applyBorder="1" applyAlignment="1" applyProtection="1">
      <alignment horizontal="center" vertical="center"/>
    </xf>
    <xf numFmtId="0" fontId="8" fillId="6" borderId="13" xfId="0" applyFont="1" applyFill="1" applyBorder="1" applyAlignment="1" applyProtection="1">
      <alignment horizontal="center" vertical="center"/>
    </xf>
    <xf numFmtId="0" fontId="8" fillId="6" borderId="14" xfId="0" applyFont="1" applyFill="1" applyBorder="1" applyAlignment="1" applyProtection="1">
      <alignment horizontal="center" vertical="center"/>
    </xf>
    <xf numFmtId="0" fontId="8" fillId="6" borderId="15" xfId="0" applyFont="1" applyFill="1" applyBorder="1" applyAlignment="1" applyProtection="1">
      <alignment horizontal="center" vertical="center"/>
    </xf>
    <xf numFmtId="0" fontId="8" fillId="6" borderId="16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left" vertical="top" wrapText="1"/>
    </xf>
    <xf numFmtId="0" fontId="2" fillId="4" borderId="0" xfId="0" applyFont="1" applyFill="1" applyBorder="1" applyAlignment="1" applyProtection="1">
      <alignment horizontal="center" vertical="top" wrapText="1"/>
      <protection locked="0"/>
    </xf>
    <xf numFmtId="0" fontId="8" fillId="6" borderId="10" xfId="0" applyFont="1" applyFill="1" applyBorder="1" applyAlignment="1" applyProtection="1">
      <alignment horizontal="center" vertical="center"/>
    </xf>
    <xf numFmtId="0" fontId="22" fillId="3" borderId="0" xfId="0" applyFont="1" applyFill="1" applyBorder="1" applyAlignment="1">
      <alignment horizontal="left"/>
    </xf>
    <xf numFmtId="0" fontId="22" fillId="3" borderId="8" xfId="0" applyFont="1" applyFill="1" applyBorder="1" applyAlignment="1">
      <alignment horizontal="left"/>
    </xf>
    <xf numFmtId="0" fontId="22" fillId="3" borderId="2" xfId="0" applyFont="1" applyFill="1" applyBorder="1" applyAlignment="1">
      <alignment horizontal="left"/>
    </xf>
    <xf numFmtId="0" fontId="12" fillId="7" borderId="0" xfId="0" applyFont="1" applyFill="1" applyAlignment="1">
      <alignment horizontal="left" vertical="center"/>
    </xf>
    <xf numFmtId="0" fontId="8" fillId="6" borderId="17" xfId="0" applyFont="1" applyFill="1" applyBorder="1" applyAlignment="1" applyProtection="1">
      <alignment horizontal="center" vertical="center"/>
    </xf>
    <xf numFmtId="0" fontId="8" fillId="6" borderId="18" xfId="0" applyFont="1" applyFill="1" applyBorder="1" applyAlignment="1" applyProtection="1">
      <alignment horizontal="center" vertical="center"/>
    </xf>
  </cellXfs>
  <cellStyles count="5">
    <cellStyle name="Hiperlink" xfId="4" builtinId="8"/>
    <cellStyle name="Moeda" xfId="3" builtinId="4"/>
    <cellStyle name="Moeda 2" xfId="1" xr:uid="{00000000-0005-0000-0000-000002000000}"/>
    <cellStyle name="Normal" xfId="0" builtinId="0"/>
    <cellStyle name="Porcentagem" xfId="2" builtinId="5"/>
  </cellStyles>
  <dxfs count="57"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A50021"/>
      <color rgb="FFFF5D5D"/>
      <color rgb="FFFF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Quanto já revisei</c:v>
          </c:tx>
          <c:spPr>
            <a:solidFill>
              <a:srgbClr val="00206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ÉTICA NO SERVIÇO PÚBLICO</c:v>
                </c:pt>
                <c:pt idx="2">
                  <c:v>LEGISLAÇÃO</c:v>
                </c:pt>
                <c:pt idx="3">
                  <c:v>CONHECIMENTOS ESPECÍFICOS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Estatísticas!$H$9:$H$12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4-41EE-A916-DDC56A6D672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cap="none" spc="0" baseline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b="1" cap="none" spc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Acertos nos Exercícios do TEC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Acertos Questões TEC Concursos</c:v>
          </c:tx>
          <c:spPr>
            <a:solidFill>
              <a:srgbClr val="92D05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ÉTICA NO SERVIÇO PÚBLICO</c:v>
                </c:pt>
                <c:pt idx="2">
                  <c:v>LEGISLAÇÃO</c:v>
                </c:pt>
                <c:pt idx="3">
                  <c:v>CONHECIMENTOS ESPECÍFICOS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Estatísticas!$J$9:$J$12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4-4AA2-95DF-1D32F608931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Quanto Já Estudei</c:v>
          </c:tx>
          <c:spPr>
            <a:solidFill>
              <a:srgbClr val="00206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ÉTICA NO SERVIÇO PÚBLICO</c:v>
                </c:pt>
                <c:pt idx="2">
                  <c:v>LEGISLAÇÃO</c:v>
                </c:pt>
                <c:pt idx="3">
                  <c:v>CONHECIMENTOS ESPECÍFICOS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Estatísticas!$G$9:$G$12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39-4348-9034-BE3C54667A1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cap="none" spc="0" baseline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b="1" cap="none" spc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Acertos nos Exercícios do Livro Digital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Acertos PDF</c:v>
          </c:tx>
          <c:spPr>
            <a:solidFill>
              <a:srgbClr val="92D05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ÉTICA NO SERVIÇO PÚBLICO</c:v>
                </c:pt>
                <c:pt idx="2">
                  <c:v>LEGISLAÇÃO</c:v>
                </c:pt>
                <c:pt idx="3">
                  <c:v>CONHECIMENTOS ESPECÍFICOS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Estatísticas!$I$9:$I$12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28-4EBA-BCC9-44DBA83BD12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jpg"/><Relationship Id="rId3" Type="http://schemas.openxmlformats.org/officeDocument/2006/relationships/hyperlink" Target="#Disciplinas!A1"/><Relationship Id="rId7" Type="http://schemas.openxmlformats.org/officeDocument/2006/relationships/hyperlink" Target="https://www.estrategiaconcursos.com.br/curso/assinatura-platinum-mensal-2020-07-14/" TargetMode="External"/><Relationship Id="rId2" Type="http://schemas.openxmlformats.org/officeDocument/2006/relationships/hyperlink" Target="#Concurso!A1"/><Relationship Id="rId1" Type="http://schemas.openxmlformats.org/officeDocument/2006/relationships/hyperlink" Target="#Capa!A1"/><Relationship Id="rId6" Type="http://schemas.openxmlformats.org/officeDocument/2006/relationships/image" Target="../media/image1.png"/><Relationship Id="rId5" Type="http://schemas.openxmlformats.org/officeDocument/2006/relationships/hyperlink" Target="#Estat&#237;sticas!A1"/><Relationship Id="rId4" Type="http://schemas.openxmlformats.org/officeDocument/2006/relationships/hyperlink" Target="http://www.estrategiaconcursos.com.br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strategiaconcursos.com.br" TargetMode="External"/><Relationship Id="rId13" Type="http://schemas.openxmlformats.org/officeDocument/2006/relationships/image" Target="../media/image1.png"/><Relationship Id="rId3" Type="http://schemas.openxmlformats.org/officeDocument/2006/relationships/image" Target="../media/image5.png"/><Relationship Id="rId7" Type="http://schemas.openxmlformats.org/officeDocument/2006/relationships/hyperlink" Target="#Disciplinas!A1"/><Relationship Id="rId12" Type="http://schemas.openxmlformats.org/officeDocument/2006/relationships/image" Target="../media/image8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hyperlink" Target="#Concurso!A1"/><Relationship Id="rId11" Type="http://schemas.openxmlformats.org/officeDocument/2006/relationships/hyperlink" Target="https://www.youtube.com/watch?v=J-dylvWUl7Q" TargetMode="External"/><Relationship Id="rId5" Type="http://schemas.openxmlformats.org/officeDocument/2006/relationships/hyperlink" Target="#Capa!A1"/><Relationship Id="rId10" Type="http://schemas.openxmlformats.org/officeDocument/2006/relationships/image" Target="../media/image7.png"/><Relationship Id="rId4" Type="http://schemas.openxmlformats.org/officeDocument/2006/relationships/image" Target="../media/image6.png"/><Relationship Id="rId9" Type="http://schemas.openxmlformats.org/officeDocument/2006/relationships/hyperlink" Target="#Estat&#237;sticas!A1"/><Relationship Id="rId14" Type="http://schemas.openxmlformats.org/officeDocument/2006/relationships/image" Target="../media/image9.jpg"/></Relationships>
</file>

<file path=xl/drawings/_rels/drawing3.xml.rels><?xml version="1.0" encoding="UTF-8" standalone="yes"?>
<Relationships xmlns="http://schemas.openxmlformats.org/package/2006/relationships"><Relationship Id="rId13" Type="http://schemas.openxmlformats.org/officeDocument/2006/relationships/hyperlink" Target="#'D8'!A1"/><Relationship Id="rId18" Type="http://schemas.openxmlformats.org/officeDocument/2006/relationships/hyperlink" Target="#'D13'!A1"/><Relationship Id="rId26" Type="http://schemas.openxmlformats.org/officeDocument/2006/relationships/hyperlink" Target="#'D21'!A1"/><Relationship Id="rId3" Type="http://schemas.openxmlformats.org/officeDocument/2006/relationships/hyperlink" Target="#Disciplinas!A1"/><Relationship Id="rId21" Type="http://schemas.openxmlformats.org/officeDocument/2006/relationships/hyperlink" Target="#'D16'!A1"/><Relationship Id="rId34" Type="http://schemas.openxmlformats.org/officeDocument/2006/relationships/hyperlink" Target="#'D29'!A1"/><Relationship Id="rId7" Type="http://schemas.openxmlformats.org/officeDocument/2006/relationships/hyperlink" Target="#'D2'!A1"/><Relationship Id="rId12" Type="http://schemas.openxmlformats.org/officeDocument/2006/relationships/hyperlink" Target="#'D7'!A1"/><Relationship Id="rId17" Type="http://schemas.openxmlformats.org/officeDocument/2006/relationships/hyperlink" Target="#'D12'!A1"/><Relationship Id="rId25" Type="http://schemas.openxmlformats.org/officeDocument/2006/relationships/hyperlink" Target="#'D20'!A1"/><Relationship Id="rId33" Type="http://schemas.openxmlformats.org/officeDocument/2006/relationships/hyperlink" Target="#'D28'!A1"/><Relationship Id="rId2" Type="http://schemas.openxmlformats.org/officeDocument/2006/relationships/hyperlink" Target="#Concurso!A1"/><Relationship Id="rId16" Type="http://schemas.openxmlformats.org/officeDocument/2006/relationships/hyperlink" Target="#'D11'!A1"/><Relationship Id="rId20" Type="http://schemas.openxmlformats.org/officeDocument/2006/relationships/hyperlink" Target="#'D15'!A1"/><Relationship Id="rId29" Type="http://schemas.openxmlformats.org/officeDocument/2006/relationships/hyperlink" Target="#'D24'!A1"/><Relationship Id="rId1" Type="http://schemas.openxmlformats.org/officeDocument/2006/relationships/hyperlink" Target="#Capa!A1"/><Relationship Id="rId6" Type="http://schemas.openxmlformats.org/officeDocument/2006/relationships/hyperlink" Target="#'D1'!A1"/><Relationship Id="rId11" Type="http://schemas.openxmlformats.org/officeDocument/2006/relationships/hyperlink" Target="#'D6'!A1"/><Relationship Id="rId24" Type="http://schemas.openxmlformats.org/officeDocument/2006/relationships/hyperlink" Target="#'D19'!A1"/><Relationship Id="rId32" Type="http://schemas.openxmlformats.org/officeDocument/2006/relationships/hyperlink" Target="#'D27'!A1"/><Relationship Id="rId5" Type="http://schemas.openxmlformats.org/officeDocument/2006/relationships/hyperlink" Target="#Estat&#237;sticas!A1"/><Relationship Id="rId15" Type="http://schemas.openxmlformats.org/officeDocument/2006/relationships/hyperlink" Target="#'D10'!A1"/><Relationship Id="rId23" Type="http://schemas.openxmlformats.org/officeDocument/2006/relationships/hyperlink" Target="#'D18'!A1"/><Relationship Id="rId28" Type="http://schemas.openxmlformats.org/officeDocument/2006/relationships/hyperlink" Target="#'D23'!A1"/><Relationship Id="rId36" Type="http://schemas.openxmlformats.org/officeDocument/2006/relationships/image" Target="../media/image1.png"/><Relationship Id="rId10" Type="http://schemas.openxmlformats.org/officeDocument/2006/relationships/hyperlink" Target="#'D5'!A1"/><Relationship Id="rId19" Type="http://schemas.openxmlformats.org/officeDocument/2006/relationships/hyperlink" Target="#'D14'!A1"/><Relationship Id="rId31" Type="http://schemas.openxmlformats.org/officeDocument/2006/relationships/hyperlink" Target="#'D26'!A1"/><Relationship Id="rId4" Type="http://schemas.openxmlformats.org/officeDocument/2006/relationships/hyperlink" Target="http://www.estrategiaconcursos.com.br" TargetMode="External"/><Relationship Id="rId9" Type="http://schemas.openxmlformats.org/officeDocument/2006/relationships/hyperlink" Target="#'D4'!A1"/><Relationship Id="rId14" Type="http://schemas.openxmlformats.org/officeDocument/2006/relationships/hyperlink" Target="#'D9'!A1"/><Relationship Id="rId22" Type="http://schemas.openxmlformats.org/officeDocument/2006/relationships/hyperlink" Target="#'D17'!A1"/><Relationship Id="rId27" Type="http://schemas.openxmlformats.org/officeDocument/2006/relationships/hyperlink" Target="#'D22'!A1"/><Relationship Id="rId30" Type="http://schemas.openxmlformats.org/officeDocument/2006/relationships/hyperlink" Target="#'D25'!A1"/><Relationship Id="rId35" Type="http://schemas.openxmlformats.org/officeDocument/2006/relationships/hyperlink" Target="#'D30'!A1"/><Relationship Id="rId8" Type="http://schemas.openxmlformats.org/officeDocument/2006/relationships/hyperlink" Target="#'D3'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3" Type="http://schemas.openxmlformats.org/officeDocument/2006/relationships/hyperlink" Target="#Disciplinas!A1"/><Relationship Id="rId7" Type="http://schemas.openxmlformats.org/officeDocument/2006/relationships/chart" Target="../charts/chart2.xml"/><Relationship Id="rId2" Type="http://schemas.openxmlformats.org/officeDocument/2006/relationships/hyperlink" Target="#Concurso!A1"/><Relationship Id="rId1" Type="http://schemas.openxmlformats.org/officeDocument/2006/relationships/hyperlink" Target="#Capa!A1"/><Relationship Id="rId6" Type="http://schemas.openxmlformats.org/officeDocument/2006/relationships/chart" Target="../charts/chart1.xml"/><Relationship Id="rId5" Type="http://schemas.openxmlformats.org/officeDocument/2006/relationships/hyperlink" Target="#Estat&#237;sticas!A1"/><Relationship Id="rId10" Type="http://schemas.openxmlformats.org/officeDocument/2006/relationships/image" Target="../media/image1.png"/><Relationship Id="rId4" Type="http://schemas.openxmlformats.org/officeDocument/2006/relationships/hyperlink" Target="http://www.estrategiaconcursos.com.br" TargetMode="External"/><Relationship Id="rId9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_rels/drawing6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_rels/drawing7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_rels/drawing8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1" name="Retângulo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absolute">
    <xdr:from>
      <xdr:col>6</xdr:col>
      <xdr:colOff>114000</xdr:colOff>
      <xdr:row>4</xdr:row>
      <xdr:rowOff>0</xdr:rowOff>
    </xdr:from>
    <xdr:to>
      <xdr:col>14</xdr:col>
      <xdr:colOff>495600</xdr:colOff>
      <xdr:row>6</xdr:row>
      <xdr:rowOff>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3771600" y="762000"/>
          <a:ext cx="5258400" cy="381000"/>
          <a:chOff x="2666400" y="762000"/>
          <a:chExt cx="5258400" cy="381000"/>
        </a:xfrm>
      </xdr:grpSpPr>
      <xdr:sp macro="" textlink="">
        <xdr:nvSpPr>
          <xdr:cNvPr id="3" name="Retângulo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30480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4" name="Retângulo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4267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5" name="Retângulo 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5486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ACOMPANHAMENTO</a:t>
            </a:r>
            <a:r>
              <a:rPr lang="pt-BR" sz="900" b="1" baseline="0">
                <a:solidFill>
                  <a:schemeClr val="bg1"/>
                </a:solidFill>
              </a:rPr>
              <a:t> POR DISCIPLINA</a:t>
            </a:r>
            <a:endParaRPr lang="pt-BR" sz="900" b="1">
              <a:solidFill>
                <a:schemeClr val="bg1"/>
              </a:solidFill>
            </a:endParaRPr>
          </a:p>
        </xdr:txBody>
      </xdr:sp>
      <xdr:grpSp>
        <xdr:nvGrpSpPr>
          <xdr:cNvPr id="18" name="Agrupar 1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GrpSpPr/>
        </xdr:nvGrpSpPr>
        <xdr:grpSpPr>
          <a:xfrm>
            <a:off x="26664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7" name="Retângulo 16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1" name="Agrupar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2" name="Triângulo isósceles 11">
                <a:extLst>
                  <a:ext uri="{FF2B5EF4-FFF2-40B4-BE49-F238E27FC236}">
                    <a16:creationId xmlns:a16="http://schemas.microsoft.com/office/drawing/2014/main" id="{00000000-0008-0000-0100-00000C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3" name="Agrupar 12">
                <a:extLst>
                  <a:ext uri="{FF2B5EF4-FFF2-40B4-BE49-F238E27FC236}">
                    <a16:creationId xmlns:a16="http://schemas.microsoft.com/office/drawing/2014/main" id="{00000000-0008-0000-0100-00000D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4" name="Retângulo 13">
                  <a:extLst>
                    <a:ext uri="{FF2B5EF4-FFF2-40B4-BE49-F238E27FC236}">
                      <a16:creationId xmlns:a16="http://schemas.microsoft.com/office/drawing/2014/main" id="{00000000-0008-0000-0100-00000E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5" name="Retângulo 14">
                  <a:extLst>
                    <a:ext uri="{FF2B5EF4-FFF2-40B4-BE49-F238E27FC236}">
                      <a16:creationId xmlns:a16="http://schemas.microsoft.com/office/drawing/2014/main" id="{00000000-0008-0000-0100-00000F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6" name="Retângulo 15">
                  <a:extLst>
                    <a:ext uri="{FF2B5EF4-FFF2-40B4-BE49-F238E27FC236}">
                      <a16:creationId xmlns:a16="http://schemas.microsoft.com/office/drawing/2014/main" id="{00000000-0008-0000-0100-000010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22" name="Retângulo 2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/>
        </xdr:nvSpPr>
        <xdr:spPr>
          <a:xfrm>
            <a:off x="67056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</a:t>
            </a:r>
            <a:r>
              <a:rPr lang="pt-BR" sz="900" b="1" baseline="0">
                <a:solidFill>
                  <a:schemeClr val="bg1"/>
                </a:solidFill>
              </a:rPr>
              <a:t> DE ESTUDO</a:t>
            </a:r>
            <a:endParaRPr lang="pt-BR" sz="900" b="1">
              <a:solidFill>
                <a:schemeClr val="bg1"/>
              </a:solidFill>
            </a:endParaRPr>
          </a:p>
        </xdr:txBody>
      </xdr:sp>
    </xdr:grpSp>
    <xdr:clientData/>
  </xdr:twoCellAnchor>
  <xdr:twoCellAnchor editAs="absolute">
    <xdr:from>
      <xdr:col>5</xdr:col>
      <xdr:colOff>400614</xdr:colOff>
      <xdr:row>0</xdr:row>
      <xdr:rowOff>18373</xdr:rowOff>
    </xdr:from>
    <xdr:to>
      <xdr:col>15</xdr:col>
      <xdr:colOff>208987</xdr:colOff>
      <xdr:row>3</xdr:row>
      <xdr:rowOff>190218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448614" y="18373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1</xdr:col>
      <xdr:colOff>0</xdr:colOff>
      <xdr:row>0</xdr:row>
      <xdr:rowOff>35345</xdr:rowOff>
    </xdr:from>
    <xdr:to>
      <xdr:col>4</xdr:col>
      <xdr:colOff>355689</xdr:colOff>
      <xdr:row>3</xdr:row>
      <xdr:rowOff>161925</xdr:rowOff>
    </xdr:to>
    <xdr:pic>
      <xdr:nvPicPr>
        <xdr:cNvPr id="23" name="Imagem 2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35345"/>
          <a:ext cx="2184489" cy="698080"/>
        </a:xfrm>
        <a:prstGeom prst="rect">
          <a:avLst/>
        </a:prstGeom>
      </xdr:spPr>
    </xdr:pic>
    <xdr:clientData/>
  </xdr:twoCellAnchor>
  <xdr:twoCellAnchor editAs="oneCell">
    <xdr:from>
      <xdr:col>1</xdr:col>
      <xdr:colOff>532990</xdr:colOff>
      <xdr:row>6</xdr:row>
      <xdr:rowOff>152400</xdr:rowOff>
    </xdr:from>
    <xdr:to>
      <xdr:col>19</xdr:col>
      <xdr:colOff>104775</xdr:colOff>
      <xdr:row>38</xdr:row>
      <xdr:rowOff>76200</xdr:rowOff>
    </xdr:to>
    <xdr:pic>
      <xdr:nvPicPr>
        <xdr:cNvPr id="6" name="Imagem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AD208C58-AFD0-456B-AFA3-16C583023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590" y="1295400"/>
          <a:ext cx="10544585" cy="601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250031</xdr:colOff>
      <xdr:row>18</xdr:row>
      <xdr:rowOff>152400</xdr:rowOff>
    </xdr:from>
    <xdr:to>
      <xdr:col>5</xdr:col>
      <xdr:colOff>148475</xdr:colOff>
      <xdr:row>21</xdr:row>
      <xdr:rowOff>88944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3581400"/>
          <a:ext cx="508044" cy="508044"/>
        </a:xfrm>
        <a:prstGeom prst="rect">
          <a:avLst/>
        </a:prstGeom>
      </xdr:spPr>
    </xdr:pic>
    <xdr:clientData/>
  </xdr:twoCellAnchor>
  <xdr:twoCellAnchor editAs="oneCell">
    <xdr:from>
      <xdr:col>4</xdr:col>
      <xdr:colOff>250031</xdr:colOff>
      <xdr:row>7</xdr:row>
      <xdr:rowOff>130131</xdr:rowOff>
    </xdr:from>
    <xdr:to>
      <xdr:col>5</xdr:col>
      <xdr:colOff>148475</xdr:colOff>
      <xdr:row>10</xdr:row>
      <xdr:rowOff>66675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1463631"/>
          <a:ext cx="508044" cy="508044"/>
        </a:xfrm>
        <a:prstGeom prst="rect">
          <a:avLst/>
        </a:prstGeom>
      </xdr:spPr>
    </xdr:pic>
    <xdr:clientData/>
  </xdr:twoCellAnchor>
  <xdr:twoCellAnchor editAs="oneCell">
    <xdr:from>
      <xdr:col>4</xdr:col>
      <xdr:colOff>250031</xdr:colOff>
      <xdr:row>13</xdr:row>
      <xdr:rowOff>123825</xdr:rowOff>
    </xdr:from>
    <xdr:to>
      <xdr:col>5</xdr:col>
      <xdr:colOff>148475</xdr:colOff>
      <xdr:row>16</xdr:row>
      <xdr:rowOff>60369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2600325"/>
          <a:ext cx="508044" cy="508044"/>
        </a:xfrm>
        <a:prstGeom prst="rect">
          <a:avLst/>
        </a:prstGeom>
      </xdr:spPr>
    </xdr:pic>
    <xdr:clientData/>
  </xdr:twoCellAnchor>
  <xdr:twoCellAnchor editAs="oneCell">
    <xdr:from>
      <xdr:col>4</xdr:col>
      <xdr:colOff>250031</xdr:colOff>
      <xdr:row>26</xdr:row>
      <xdr:rowOff>85725</xdr:rowOff>
    </xdr:from>
    <xdr:to>
      <xdr:col>5</xdr:col>
      <xdr:colOff>148475</xdr:colOff>
      <xdr:row>29</xdr:row>
      <xdr:rowOff>22269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5038725"/>
          <a:ext cx="508044" cy="508044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23" name="Retângulo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114000</xdr:colOff>
      <xdr:row>4</xdr:row>
      <xdr:rowOff>0</xdr:rowOff>
    </xdr:from>
    <xdr:to>
      <xdr:col>14</xdr:col>
      <xdr:colOff>495600</xdr:colOff>
      <xdr:row>6</xdr:row>
      <xdr:rowOff>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40" name="Retângulo 3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200-000028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41" name="Retângulo 40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200-000029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42" name="Retângulo 41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200-00002A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43" name="Agrupar 42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200-00002B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45" name="Retângulo 44">
              <a:extLst>
                <a:ext uri="{FF2B5EF4-FFF2-40B4-BE49-F238E27FC236}">
                  <a16:creationId xmlns:a16="http://schemas.microsoft.com/office/drawing/2014/main" id="{00000000-0008-0000-0200-00002D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46" name="Agrupar 45">
              <a:extLst>
                <a:ext uri="{FF2B5EF4-FFF2-40B4-BE49-F238E27FC236}">
                  <a16:creationId xmlns:a16="http://schemas.microsoft.com/office/drawing/2014/main" id="{00000000-0008-0000-0200-00002E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47" name="Triângulo isósceles 46">
                <a:extLst>
                  <a:ext uri="{FF2B5EF4-FFF2-40B4-BE49-F238E27FC236}">
                    <a16:creationId xmlns:a16="http://schemas.microsoft.com/office/drawing/2014/main" id="{00000000-0008-0000-0200-00002F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48" name="Agrupar 47">
                <a:extLst>
                  <a:ext uri="{FF2B5EF4-FFF2-40B4-BE49-F238E27FC236}">
                    <a16:creationId xmlns:a16="http://schemas.microsoft.com/office/drawing/2014/main" id="{00000000-0008-0000-0200-000030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49" name="Retângulo 48">
                  <a:extLst>
                    <a:ext uri="{FF2B5EF4-FFF2-40B4-BE49-F238E27FC236}">
                      <a16:creationId xmlns:a16="http://schemas.microsoft.com/office/drawing/2014/main" id="{00000000-0008-0000-0200-000031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50" name="Retângulo 49">
                  <a:extLst>
                    <a:ext uri="{FF2B5EF4-FFF2-40B4-BE49-F238E27FC236}">
                      <a16:creationId xmlns:a16="http://schemas.microsoft.com/office/drawing/2014/main" id="{00000000-0008-0000-0200-000032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51" name="Retângulo 50">
                  <a:extLst>
                    <a:ext uri="{FF2B5EF4-FFF2-40B4-BE49-F238E27FC236}">
                      <a16:creationId xmlns:a16="http://schemas.microsoft.com/office/drawing/2014/main" id="{00000000-0008-0000-0200-000033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44" name="Retângulo 43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200-00002C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  <xdr:twoCellAnchor editAs="oneCell">
    <xdr:from>
      <xdr:col>20</xdr:col>
      <xdr:colOff>495300</xdr:colOff>
      <xdr:row>33</xdr:row>
      <xdr:rowOff>0</xdr:rowOff>
    </xdr:from>
    <xdr:to>
      <xdr:col>20</xdr:col>
      <xdr:colOff>495301</xdr:colOff>
      <xdr:row>33</xdr:row>
      <xdr:rowOff>45719</xdr:rowOff>
    </xdr:to>
    <xdr:pic>
      <xdr:nvPicPr>
        <xdr:cNvPr id="30" name="Imagem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12054841" y="6492240"/>
          <a:ext cx="45719" cy="1"/>
        </a:xfrm>
        <a:prstGeom prst="rect">
          <a:avLst/>
        </a:prstGeom>
      </xdr:spPr>
    </xdr:pic>
    <xdr:clientData/>
  </xdr:twoCellAnchor>
  <xdr:twoCellAnchor editAs="oneCell">
    <xdr:from>
      <xdr:col>22</xdr:col>
      <xdr:colOff>304799</xdr:colOff>
      <xdr:row>33</xdr:row>
      <xdr:rowOff>1906</xdr:rowOff>
    </xdr:from>
    <xdr:to>
      <xdr:col>23</xdr:col>
      <xdr:colOff>0</xdr:colOff>
      <xdr:row>33</xdr:row>
      <xdr:rowOff>47625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12778740" y="6501765"/>
          <a:ext cx="45719" cy="1"/>
        </a:xfrm>
        <a:prstGeom prst="rect">
          <a:avLst/>
        </a:prstGeom>
      </xdr:spPr>
    </xdr:pic>
    <xdr:clientData/>
  </xdr:twoCellAnchor>
  <xdr:twoCellAnchor editAs="oneCell">
    <xdr:from>
      <xdr:col>21</xdr:col>
      <xdr:colOff>247650</xdr:colOff>
      <xdr:row>33</xdr:row>
      <xdr:rowOff>0</xdr:rowOff>
    </xdr:from>
    <xdr:to>
      <xdr:col>21</xdr:col>
      <xdr:colOff>247651</xdr:colOff>
      <xdr:row>33</xdr:row>
      <xdr:rowOff>45719</xdr:rowOff>
    </xdr:to>
    <xdr:pic>
      <xdr:nvPicPr>
        <xdr:cNvPr id="34" name="Imagem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12416791" y="6482715"/>
          <a:ext cx="45719" cy="1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25</xdr:row>
      <xdr:rowOff>9525</xdr:rowOff>
    </xdr:from>
    <xdr:to>
      <xdr:col>21</xdr:col>
      <xdr:colOff>0</xdr:colOff>
      <xdr:row>33</xdr:row>
      <xdr:rowOff>9525</xdr:rowOff>
    </xdr:to>
    <xdr:pic>
      <xdr:nvPicPr>
        <xdr:cNvPr id="53" name="Imagem 5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275" b="14871"/>
        <a:stretch/>
      </xdr:blipFill>
      <xdr:spPr>
        <a:xfrm>
          <a:off x="10058400" y="4772025"/>
          <a:ext cx="2133600" cy="1524000"/>
        </a:xfrm>
        <a:prstGeom prst="rect">
          <a:avLst/>
        </a:prstGeom>
      </xdr:spPr>
    </xdr:pic>
    <xdr:clientData/>
  </xdr:twoCellAnchor>
  <xdr:twoCellAnchor editAs="absolute">
    <xdr:from>
      <xdr:col>5</xdr:col>
      <xdr:colOff>400614</xdr:colOff>
      <xdr:row>0</xdr:row>
      <xdr:rowOff>19050</xdr:rowOff>
    </xdr:from>
    <xdr:to>
      <xdr:col>15</xdr:col>
      <xdr:colOff>208987</xdr:colOff>
      <xdr:row>4</xdr:row>
      <xdr:rowOff>395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3448614" y="19050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1</xdr:col>
      <xdr:colOff>0</xdr:colOff>
      <xdr:row>0</xdr:row>
      <xdr:rowOff>36022</xdr:rowOff>
    </xdr:from>
    <xdr:to>
      <xdr:col>4</xdr:col>
      <xdr:colOff>355689</xdr:colOff>
      <xdr:row>3</xdr:row>
      <xdr:rowOff>162602</xdr:rowOff>
    </xdr:to>
    <xdr:pic>
      <xdr:nvPicPr>
        <xdr:cNvPr id="26" name="Imagem 2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09600" y="36022"/>
          <a:ext cx="2184489" cy="698080"/>
        </a:xfrm>
        <a:prstGeom prst="rect">
          <a:avLst/>
        </a:prstGeom>
      </xdr:spPr>
    </xdr:pic>
    <xdr:clientData/>
  </xdr:twoCellAnchor>
  <xdr:twoCellAnchor editAs="oneCell">
    <xdr:from>
      <xdr:col>0</xdr:col>
      <xdr:colOff>581025</xdr:colOff>
      <xdr:row>6</xdr:row>
      <xdr:rowOff>152400</xdr:rowOff>
    </xdr:from>
    <xdr:to>
      <xdr:col>4</xdr:col>
      <xdr:colOff>76200</xdr:colOff>
      <xdr:row>33</xdr:row>
      <xdr:rowOff>95250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D548E79-5D1B-4EA1-B552-867CC3688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1295400"/>
          <a:ext cx="1933575" cy="50863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0</xdr:rowOff>
    </xdr:from>
    <xdr:to>
      <xdr:col>16384</xdr:col>
      <xdr:colOff>9525</xdr:colOff>
      <xdr:row>6</xdr:row>
      <xdr:rowOff>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58" name="Retângulo 5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300-00003A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59" name="Retângulo 5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300-00003B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60" name="Retângulo 5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300-00003C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61" name="Agrupar 6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300-00003D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63" name="Retângulo 62">
              <a:extLst>
                <a:ext uri="{FF2B5EF4-FFF2-40B4-BE49-F238E27FC236}">
                  <a16:creationId xmlns:a16="http://schemas.microsoft.com/office/drawing/2014/main" id="{00000000-0008-0000-0300-00003F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64" name="Agrupar 63">
              <a:extLst>
                <a:ext uri="{FF2B5EF4-FFF2-40B4-BE49-F238E27FC236}">
                  <a16:creationId xmlns:a16="http://schemas.microsoft.com/office/drawing/2014/main" id="{00000000-0008-0000-0300-000040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65" name="Triângulo isósceles 64">
                <a:extLst>
                  <a:ext uri="{FF2B5EF4-FFF2-40B4-BE49-F238E27FC236}">
                    <a16:creationId xmlns:a16="http://schemas.microsoft.com/office/drawing/2014/main" id="{00000000-0008-0000-0300-000041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66" name="Agrupar 65">
                <a:extLst>
                  <a:ext uri="{FF2B5EF4-FFF2-40B4-BE49-F238E27FC236}">
                    <a16:creationId xmlns:a16="http://schemas.microsoft.com/office/drawing/2014/main" id="{00000000-0008-0000-0300-000042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67" name="Retângulo 66">
                  <a:extLst>
                    <a:ext uri="{FF2B5EF4-FFF2-40B4-BE49-F238E27FC236}">
                      <a16:creationId xmlns:a16="http://schemas.microsoft.com/office/drawing/2014/main" id="{00000000-0008-0000-0300-000043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68" name="Retângulo 67">
                  <a:extLst>
                    <a:ext uri="{FF2B5EF4-FFF2-40B4-BE49-F238E27FC236}">
                      <a16:creationId xmlns:a16="http://schemas.microsoft.com/office/drawing/2014/main" id="{00000000-0008-0000-0300-000044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69" name="Retângulo 68">
                  <a:extLst>
                    <a:ext uri="{FF2B5EF4-FFF2-40B4-BE49-F238E27FC236}">
                      <a16:creationId xmlns:a16="http://schemas.microsoft.com/office/drawing/2014/main" id="{00000000-0008-0000-0300-000045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62" name="Retângulo 6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300-00003E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32</xdr:row>
      <xdr:rowOff>95250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9" name="Retângulo 18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300-000013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20" name="Retângulo 19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300-000014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ÉTICA NO SERVIÇO PÚBLICO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39" name="Retângulo 38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300-000027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LEGISLAÇÃO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40" name="Retângulo 39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300-000028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41" name="Retângulo 40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300-000029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42" name="Retângulo 41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300-00002A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43" name="Retângulo 42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300-00002B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44" name="Retângulo 43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300-00002C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45" name="Retângulo 44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300-00002D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46" name="Retângulo 45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300-00002E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47" name="Retângulo 46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300-00002F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48" name="Retângulo 47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300-000030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49" name="Retângulo 48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300-000031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50" name="Retângulo 49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300-000032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51" name="Retângulo 50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300-000033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52" name="Retângulo 51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300-000034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53" name="Retângulo 52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300-000035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54" name="Retângulo 53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300-000036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55" name="Retângulo 54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300-000037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56" name="Retângulo 55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300-000038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92" name="Retângulo 91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300-00005C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93" name="Retângulo 92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300-00005D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94" name="Retângulo 93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300-00005E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95" name="Retângulo 94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300-00005F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96" name="Retângulo 95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300-000060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97" name="Retângulo 96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300-000061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98" name="Retângulo 97">
            <a:hlinkClick xmlns:r="http://schemas.openxmlformats.org/officeDocument/2006/relationships" r:id="rId32"/>
            <a:extLst>
              <a:ext uri="{FF2B5EF4-FFF2-40B4-BE49-F238E27FC236}">
                <a16:creationId xmlns:a16="http://schemas.microsoft.com/office/drawing/2014/main" id="{00000000-0008-0000-0300-000062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99" name="Retângulo 98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300-000063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00" name="Retângulo 99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300-000064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01" name="Retângulo 100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300-000065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5</xdr:col>
      <xdr:colOff>1257864</xdr:colOff>
      <xdr:row>0</xdr:row>
      <xdr:rowOff>19050</xdr:rowOff>
    </xdr:from>
    <xdr:to>
      <xdr:col>18</xdr:col>
      <xdr:colOff>351862</xdr:colOff>
      <xdr:row>4</xdr:row>
      <xdr:rowOff>395</xdr:rowOff>
    </xdr:to>
    <xdr:sp macro="" textlink="">
      <xdr:nvSpPr>
        <xdr:cNvPr id="112" name="CaixaDeTexto 111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SpPr txBox="1"/>
      </xdr:nvSpPr>
      <xdr:spPr>
        <a:xfrm>
          <a:off x="3448614" y="19050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1</xdr:col>
      <xdr:colOff>0</xdr:colOff>
      <xdr:row>0</xdr:row>
      <xdr:rowOff>36022</xdr:rowOff>
    </xdr:from>
    <xdr:to>
      <xdr:col>5</xdr:col>
      <xdr:colOff>603339</xdr:colOff>
      <xdr:row>3</xdr:row>
      <xdr:rowOff>162602</xdr:rowOff>
    </xdr:to>
    <xdr:pic>
      <xdr:nvPicPr>
        <xdr:cNvPr id="113" name="Imagem 11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609600" y="36022"/>
          <a:ext cx="2184489" cy="698080"/>
        </a:xfrm>
        <a:prstGeom prst="rect">
          <a:avLst/>
        </a:prstGeom>
      </xdr:spPr>
    </xdr:pic>
    <xdr:clientData/>
  </xdr:twoCellAnchor>
  <xdr:oneCellAnchor>
    <xdr:from>
      <xdr:col>5</xdr:col>
      <xdr:colOff>1045530</xdr:colOff>
      <xdr:row>6</xdr:row>
      <xdr:rowOff>66675</xdr:rowOff>
    </xdr:from>
    <xdr:ext cx="6329041" cy="345544"/>
    <xdr:sp macro="" textlink="">
      <xdr:nvSpPr>
        <xdr:cNvPr id="114" name="CaixaDeTexto 113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SpPr txBox="1"/>
      </xdr:nvSpPr>
      <xdr:spPr>
        <a:xfrm>
          <a:off x="3236280" y="1209675"/>
          <a:ext cx="6329041" cy="3455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1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Arial Black" panose="020B0A04020102020204" pitchFamily="34" charset="0"/>
            </a:rPr>
            <a:t>VISÃO GERAL - VEJA COMO VOCÊ</a:t>
          </a:r>
          <a:r>
            <a:rPr lang="pt-BR" sz="14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Arial Black" panose="020B0A04020102020204" pitchFamily="34" charset="0"/>
            </a:rPr>
            <a:t> ESTÁ EM CADA DISCIPLINA</a:t>
          </a:r>
          <a:endParaRPr lang="pt-BR" sz="14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  <a:latin typeface="Arial Black" panose="020B0A04020102020204" pitchFamily="34" charset="0"/>
          </a:endParaRPr>
        </a:p>
      </xdr:txBody>
    </xdr:sp>
    <xdr:clientData/>
  </xdr:oneCellAnchor>
  <xdr:oneCellAnchor>
    <xdr:from>
      <xdr:col>5</xdr:col>
      <xdr:colOff>1930259</xdr:colOff>
      <xdr:row>6</xdr:row>
      <xdr:rowOff>409575</xdr:rowOff>
    </xdr:from>
    <xdr:ext cx="4559582" cy="254557"/>
    <xdr:sp macro="" textlink="">
      <xdr:nvSpPr>
        <xdr:cNvPr id="115" name="CaixaDeTexto 114"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SpPr txBox="1"/>
      </xdr:nvSpPr>
      <xdr:spPr>
        <a:xfrm>
          <a:off x="4121009" y="1552575"/>
          <a:ext cx="4559582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1100" b="1" cap="none" spc="0">
              <a:ln/>
              <a:solidFill>
                <a:schemeClr val="accent1"/>
              </a:solid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Clique</a:t>
          </a:r>
          <a:r>
            <a:rPr lang="pt-BR" sz="1100" b="1" cap="none" spc="0" baseline="0">
              <a:ln/>
              <a:solidFill>
                <a:schemeClr val="accent1"/>
              </a:solid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 em cada matéria para preencher o quanto você já estudou.</a:t>
          </a:r>
          <a:endParaRPr lang="pt-BR" sz="1100" b="1" cap="none" spc="0">
            <a:ln/>
            <a:solidFill>
              <a:schemeClr val="accent1"/>
            </a:solidFill>
            <a:effectLst>
              <a:outerShdw blurRad="38100" dist="19050" dir="2700000" algn="tl" rotWithShape="0">
                <a:schemeClr val="dk1">
                  <a:lumMod val="50000"/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absolute">
    <xdr:from>
      <xdr:col>6</xdr:col>
      <xdr:colOff>114000</xdr:colOff>
      <xdr:row>4</xdr:row>
      <xdr:rowOff>0</xdr:rowOff>
    </xdr:from>
    <xdr:to>
      <xdr:col>14</xdr:col>
      <xdr:colOff>495600</xdr:colOff>
      <xdr:row>6</xdr:row>
      <xdr:rowOff>0</xdr:rowOff>
    </xdr:to>
    <xdr:grpSp>
      <xdr:nvGrpSpPr>
        <xdr:cNvPr id="18" name="Agrupar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26" name="Retângulo 2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400-00001A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27" name="Retângulo 2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400-00001B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28" name="Retângulo 2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400-00001C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29" name="Agrupar 28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400-00001D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31" name="Retângulo 30">
              <a:extLst>
                <a:ext uri="{FF2B5EF4-FFF2-40B4-BE49-F238E27FC236}">
                  <a16:creationId xmlns:a16="http://schemas.microsoft.com/office/drawing/2014/main" id="{00000000-0008-0000-0400-00001F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32" name="Agrupar 31">
              <a:extLst>
                <a:ext uri="{FF2B5EF4-FFF2-40B4-BE49-F238E27FC236}">
                  <a16:creationId xmlns:a16="http://schemas.microsoft.com/office/drawing/2014/main" id="{00000000-0008-0000-0400-000020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33" name="Triângulo isósceles 32">
                <a:extLst>
                  <a:ext uri="{FF2B5EF4-FFF2-40B4-BE49-F238E27FC236}">
                    <a16:creationId xmlns:a16="http://schemas.microsoft.com/office/drawing/2014/main" id="{00000000-0008-0000-0400-000021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 sz="1100"/>
              </a:p>
            </xdr:txBody>
          </xdr:sp>
          <xdr:grpSp>
            <xdr:nvGrpSpPr>
              <xdr:cNvPr id="34" name="Agrupar 33">
                <a:extLst>
                  <a:ext uri="{FF2B5EF4-FFF2-40B4-BE49-F238E27FC236}">
                    <a16:creationId xmlns:a16="http://schemas.microsoft.com/office/drawing/2014/main" id="{00000000-0008-0000-0400-000022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35" name="Retângulo 34">
                  <a:extLst>
                    <a:ext uri="{FF2B5EF4-FFF2-40B4-BE49-F238E27FC236}">
                      <a16:creationId xmlns:a16="http://schemas.microsoft.com/office/drawing/2014/main" id="{00000000-0008-0000-0400-000023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 sz="1100"/>
                </a:p>
              </xdr:txBody>
            </xdr:sp>
            <xdr:sp macro="" textlink="">
              <xdr:nvSpPr>
                <xdr:cNvPr id="36" name="Retângulo 35">
                  <a:extLst>
                    <a:ext uri="{FF2B5EF4-FFF2-40B4-BE49-F238E27FC236}">
                      <a16:creationId xmlns:a16="http://schemas.microsoft.com/office/drawing/2014/main" id="{00000000-0008-0000-0400-000024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 sz="1100"/>
                </a:p>
              </xdr:txBody>
            </xdr:sp>
            <xdr:sp macro="" textlink="">
              <xdr:nvSpPr>
                <xdr:cNvPr id="37" name="Retângulo 36">
                  <a:extLst>
                    <a:ext uri="{FF2B5EF4-FFF2-40B4-BE49-F238E27FC236}">
                      <a16:creationId xmlns:a16="http://schemas.microsoft.com/office/drawing/2014/main" id="{00000000-0008-0000-0400-000025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 sz="1100"/>
                </a:p>
              </xdr:txBody>
            </xdr:sp>
          </xdr:grpSp>
        </xdr:grpSp>
      </xdr:grpSp>
      <xdr:sp macro="" textlink="">
        <xdr:nvSpPr>
          <xdr:cNvPr id="30" name="Retângulo 2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400-00001E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  <xdr:twoCellAnchor>
    <xdr:from>
      <xdr:col>11</xdr:col>
      <xdr:colOff>0</xdr:colOff>
      <xdr:row>7</xdr:row>
      <xdr:rowOff>0</xdr:rowOff>
    </xdr:from>
    <xdr:to>
      <xdr:col>19</xdr:col>
      <xdr:colOff>0</xdr:colOff>
      <xdr:row>22</xdr:row>
      <xdr:rowOff>0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19</xdr:col>
      <xdr:colOff>0</xdr:colOff>
      <xdr:row>38</xdr:row>
      <xdr:rowOff>0</xdr:rowOff>
    </xdr:to>
    <xdr:graphicFrame macro="">
      <xdr:nvGraphicFramePr>
        <xdr:cNvPr id="39" name="Gráfico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7</xdr:row>
      <xdr:rowOff>0</xdr:rowOff>
    </xdr:from>
    <xdr:to>
      <xdr:col>10</xdr:col>
      <xdr:colOff>0</xdr:colOff>
      <xdr:row>22</xdr:row>
      <xdr:rowOff>0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0</xdr:colOff>
      <xdr:row>23</xdr:row>
      <xdr:rowOff>0</xdr:rowOff>
    </xdr:from>
    <xdr:to>
      <xdr:col>10</xdr:col>
      <xdr:colOff>0</xdr:colOff>
      <xdr:row>38</xdr:row>
      <xdr:rowOff>0</xdr:rowOff>
    </xdr:to>
    <xdr:graphicFrame macro="">
      <xdr:nvGraphicFramePr>
        <xdr:cNvPr id="38" name="Gráfico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400614</xdr:colOff>
      <xdr:row>0</xdr:row>
      <xdr:rowOff>19050</xdr:rowOff>
    </xdr:from>
    <xdr:to>
      <xdr:col>15</xdr:col>
      <xdr:colOff>208987</xdr:colOff>
      <xdr:row>4</xdr:row>
      <xdr:rowOff>395</xdr:rowOff>
    </xdr:to>
    <xdr:sp macro="" textlink="">
      <xdr:nvSpPr>
        <xdr:cNvPr id="45" name="CaixaDeTexto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/>
      </xdr:nvSpPr>
      <xdr:spPr>
        <a:xfrm>
          <a:off x="3448614" y="19050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36022</xdr:rowOff>
    </xdr:from>
    <xdr:to>
      <xdr:col>4</xdr:col>
      <xdr:colOff>355689</xdr:colOff>
      <xdr:row>3</xdr:row>
      <xdr:rowOff>162602</xdr:rowOff>
    </xdr:to>
    <xdr:pic>
      <xdr:nvPicPr>
        <xdr:cNvPr id="46" name="Imagem 4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09600" y="36022"/>
          <a:ext cx="2184489" cy="6980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93" name="CaixaDeTexto 92">
          <a:extLst>
            <a:ext uri="{FF2B5EF4-FFF2-40B4-BE49-F238E27FC236}">
              <a16:creationId xmlns:a16="http://schemas.microsoft.com/office/drawing/2014/main" id="{00000000-0008-0000-0500-00005D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32</xdr:row>
      <xdr:rowOff>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125" name="Retângulo 124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500-00007D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2">
        <xdr:nvSpPr>
          <xdr:cNvPr id="126" name="Retângulo 12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500-00007E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ÉTICA NO SERVIÇO PÚBLICO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127" name="Retângulo 126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500-00007F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LEGISLAÇÃO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28" name="Retângulo 12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500-000080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29" name="Retângulo 12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500-000081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30" name="Retângulo 129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500-000082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31" name="Retângulo 130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500-000083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32" name="Retângulo 131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500-000084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33" name="Retângulo 132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500-000085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34" name="Retângulo 133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500-000086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35" name="Retângulo 134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500-000087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36" name="Retângulo 135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500-000088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37" name="Retângulo 136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500-000089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38" name="Retângulo 137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500-00008A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39" name="Retângulo 138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500-00008B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40" name="Retângulo 139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500-00008C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41" name="Retângulo 140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500-00008D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42" name="Retângulo 141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500-00008E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43" name="Retângulo 142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500-00008F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44" name="Retângulo 143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500-000090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45" name="Retângulo 144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500-000091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46" name="Retângulo 145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500-000092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47" name="Retângulo 146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500-000093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48" name="Retângulo 147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500-000094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49" name="Retângulo 148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500-000095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50" name="Retângulo 149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500-000096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51" name="Retângulo 150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500-000097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52" name="Retângulo 151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500-000098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53" name="Retângulo 152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500-000099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54" name="Retângulo 153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500-00009A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32</xdr:row>
      <xdr:rowOff>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71" name="Retângulo 170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500-0000AB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2">
        <xdr:nvSpPr>
          <xdr:cNvPr id="172" name="Retângulo 171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500-0000AC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ÉTICA NO SERVIÇO PÚBLICO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173" name="Retângulo 172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500-0000AD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LEGISLAÇÃO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74" name="Retângulo 173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500-0000AE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75" name="Retângulo 174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500-0000AF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76" name="Retângulo 175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500-0000B0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77" name="Retângulo 176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500-0000B1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78" name="Retângulo 177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500-0000B2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79" name="Retângulo 178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500-0000B3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80" name="Retângulo 179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500-0000B4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81" name="Retângulo 180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500-0000B5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82" name="Retângulo 181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500-0000B6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83" name="Retângulo 182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500-0000B7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84" name="Retângulo 183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500-0000B8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85" name="Retângulo 184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500-0000B9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86" name="Retângulo 185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500-0000BA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87" name="Retângulo 186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500-0000BB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88" name="Retângulo 187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500-0000BC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89" name="Retângulo 188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500-0000BD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90" name="Retângulo 189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500-0000BE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91" name="Retângulo 190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500-0000BF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92" name="Retângulo 191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500-0000C0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93" name="Retângulo 192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500-0000C1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94" name="Retângulo 193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500-0000C2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95" name="Retângulo 194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500-0000C3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96" name="Retângulo 195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500-0000C4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97" name="Retângulo 196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500-0000C5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98" name="Retângulo 197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500-0000C6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99" name="Retângulo 198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500-0000C7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200" name="Retângulo 199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500-0000C8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95" name="Imagem 94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5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6" name="Retângulo 95">
          <a:extLst>
            <a:ext uri="{FF2B5EF4-FFF2-40B4-BE49-F238E27FC236}">
              <a16:creationId xmlns:a16="http://schemas.microsoft.com/office/drawing/2014/main" id="{00000000-0008-0000-0500-000060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97" name="Agrupar 96">
          <a:extLst>
            <a:ext uri="{FF2B5EF4-FFF2-40B4-BE49-F238E27FC236}">
              <a16:creationId xmlns:a16="http://schemas.microsoft.com/office/drawing/2014/main" id="{00000000-0008-0000-0500-000061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98" name="Retângulo 97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500-000062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99" name="Retângulo 98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500-000063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100" name="Retângulo 99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500-000064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101" name="Agrupar 100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500-000065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03" name="Retângulo 102">
              <a:extLst>
                <a:ext uri="{FF2B5EF4-FFF2-40B4-BE49-F238E27FC236}">
                  <a16:creationId xmlns:a16="http://schemas.microsoft.com/office/drawing/2014/main" id="{00000000-0008-0000-0500-000067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04" name="Agrupar 103">
              <a:extLst>
                <a:ext uri="{FF2B5EF4-FFF2-40B4-BE49-F238E27FC236}">
                  <a16:creationId xmlns:a16="http://schemas.microsoft.com/office/drawing/2014/main" id="{00000000-0008-0000-0500-000068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05" name="Triângulo isósceles 104">
                <a:extLst>
                  <a:ext uri="{FF2B5EF4-FFF2-40B4-BE49-F238E27FC236}">
                    <a16:creationId xmlns:a16="http://schemas.microsoft.com/office/drawing/2014/main" id="{00000000-0008-0000-0500-000069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06" name="Agrupar 105">
                <a:extLst>
                  <a:ext uri="{FF2B5EF4-FFF2-40B4-BE49-F238E27FC236}">
                    <a16:creationId xmlns:a16="http://schemas.microsoft.com/office/drawing/2014/main" id="{00000000-0008-0000-0500-00006A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07" name="Retângulo 106">
                  <a:extLst>
                    <a:ext uri="{FF2B5EF4-FFF2-40B4-BE49-F238E27FC236}">
                      <a16:creationId xmlns:a16="http://schemas.microsoft.com/office/drawing/2014/main" id="{00000000-0008-0000-0500-00006B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08" name="Retângulo 107">
                  <a:extLst>
                    <a:ext uri="{FF2B5EF4-FFF2-40B4-BE49-F238E27FC236}">
                      <a16:creationId xmlns:a16="http://schemas.microsoft.com/office/drawing/2014/main" id="{00000000-0008-0000-0500-00006C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09" name="Retângulo 108">
                  <a:extLst>
                    <a:ext uri="{FF2B5EF4-FFF2-40B4-BE49-F238E27FC236}">
                      <a16:creationId xmlns:a16="http://schemas.microsoft.com/office/drawing/2014/main" id="{00000000-0008-0000-0500-00006D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102" name="Retângulo 101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500-000066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33</xdr:row>
      <xdr:rowOff>0</xdr:rowOff>
    </xdr:to>
    <xdr:grpSp>
      <xdr:nvGrpSpPr>
        <xdr:cNvPr id="18" name="Agrupar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105" name="Retângulo 104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600-000069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06" name="Retângulo 10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600-00006A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ÉTICA NO SERVIÇO PÚBLICO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3">
        <xdr:nvSpPr>
          <xdr:cNvPr id="107" name="Retângulo 106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600-00006B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LEGISLAÇÃO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08" name="Retângulo 10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600-00006C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09" name="Retângulo 10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600-00006D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10" name="Retângulo 109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600-00006E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11" name="Retângulo 110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600-00006F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12" name="Retângulo 111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600-000070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13" name="Retângulo 112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600-000071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14" name="Retângulo 113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600-000072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15" name="Retângulo 114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600-000073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16" name="Retângulo 115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600-000074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17" name="Retângulo 116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600-000075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18" name="Retângulo 117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600-000076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19" name="Retângulo 118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600-000077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20" name="Retângulo 119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600-000078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21" name="Retângulo 120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600-000079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22" name="Retângulo 121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600-00007A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23" name="Retângulo 122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600-00007B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24" name="Retângulo 123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600-00007C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25" name="Retângulo 124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600-00007D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26" name="Retângulo 125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600-00007E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27" name="Retângulo 126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600-00007F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28" name="Retângulo 127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600-000080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29" name="Retângulo 128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600-000081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30" name="Retângulo 129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600-000082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31" name="Retângulo 130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600-000083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32" name="Retângulo 131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600-000084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33" name="Retângulo 132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600-000085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34" name="Retângulo 133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600-000086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33</xdr:row>
      <xdr:rowOff>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66" name="Retângulo 16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600-0000A6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67" name="Retângulo 16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600-0000A7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ÉTICA NO SERVIÇO PÚBLICO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3">
        <xdr:nvSpPr>
          <xdr:cNvPr id="168" name="Retângulo 16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600-0000A8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LEGISLAÇÃO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69" name="Retângulo 168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600-0000A9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70" name="Retângulo 16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600-0000AA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71" name="Retângulo 170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600-0000AB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72" name="Retângulo 171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600-0000AC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73" name="Retângulo 172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600-0000AD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74" name="Retângulo 173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600-0000AE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75" name="Retângulo 174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600-0000AF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76" name="Retângulo 175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600-0000B0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77" name="Retângulo 176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600-0000B1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78" name="Retângulo 177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600-0000B2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79" name="Retângulo 178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600-0000B3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80" name="Retângulo 179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600-0000B4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81" name="Retângulo 180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600-0000B5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82" name="Retângulo 181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600-0000B6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83" name="Retângulo 182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600-0000B7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84" name="Retângulo 183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600-0000B8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85" name="Retângulo 184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600-0000B9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86" name="Retângulo 185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600-0000BA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87" name="Retângulo 186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600-0000BB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88" name="Retângulo 187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600-0000BC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89" name="Retângulo 188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600-0000BD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90" name="Retângulo 189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600-0000BE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91" name="Retângulo 190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600-0000BF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92" name="Retângulo 191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600-0000C0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93" name="Retângulo 192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600-0000C1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94" name="Retângulo 193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600-0000C2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95" name="Retângulo 194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600-0000C3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81" name="CaixaDeTexto 80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96" name="Imagem 95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6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7" name="Retângulo 96">
          <a:extLst>
            <a:ext uri="{FF2B5EF4-FFF2-40B4-BE49-F238E27FC236}">
              <a16:creationId xmlns:a16="http://schemas.microsoft.com/office/drawing/2014/main" id="{00000000-0008-0000-0600-000061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98" name="Agrupar 97">
          <a:extLst>
            <a:ext uri="{FF2B5EF4-FFF2-40B4-BE49-F238E27FC236}">
              <a16:creationId xmlns:a16="http://schemas.microsoft.com/office/drawing/2014/main" id="{00000000-0008-0000-0600-000062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99" name="Retângulo 98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600-000063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100" name="Retângulo 99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600-000064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101" name="Retângulo 100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600-000065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102" name="Agrupar 101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600-000066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04" name="Retângulo 103">
              <a:extLst>
                <a:ext uri="{FF2B5EF4-FFF2-40B4-BE49-F238E27FC236}">
                  <a16:creationId xmlns:a16="http://schemas.microsoft.com/office/drawing/2014/main" id="{00000000-0008-0000-0600-000068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35" name="Agrupar 134">
              <a:extLst>
                <a:ext uri="{FF2B5EF4-FFF2-40B4-BE49-F238E27FC236}">
                  <a16:creationId xmlns:a16="http://schemas.microsoft.com/office/drawing/2014/main" id="{00000000-0008-0000-0600-000087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36" name="Triângulo isósceles 135">
                <a:extLst>
                  <a:ext uri="{FF2B5EF4-FFF2-40B4-BE49-F238E27FC236}">
                    <a16:creationId xmlns:a16="http://schemas.microsoft.com/office/drawing/2014/main" id="{00000000-0008-0000-0600-000088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37" name="Agrupar 136">
                <a:extLst>
                  <a:ext uri="{FF2B5EF4-FFF2-40B4-BE49-F238E27FC236}">
                    <a16:creationId xmlns:a16="http://schemas.microsoft.com/office/drawing/2014/main" id="{00000000-0008-0000-0600-000089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38" name="Retângulo 137">
                  <a:extLst>
                    <a:ext uri="{FF2B5EF4-FFF2-40B4-BE49-F238E27FC236}">
                      <a16:creationId xmlns:a16="http://schemas.microsoft.com/office/drawing/2014/main" id="{00000000-0008-0000-0600-00008A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39" name="Retângulo 138">
                  <a:extLst>
                    <a:ext uri="{FF2B5EF4-FFF2-40B4-BE49-F238E27FC236}">
                      <a16:creationId xmlns:a16="http://schemas.microsoft.com/office/drawing/2014/main" id="{00000000-0008-0000-0600-00008B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40" name="Retângulo 139">
                  <a:extLst>
                    <a:ext uri="{FF2B5EF4-FFF2-40B4-BE49-F238E27FC236}">
                      <a16:creationId xmlns:a16="http://schemas.microsoft.com/office/drawing/2014/main" id="{00000000-0008-0000-0600-00008C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103" name="Retângulo 102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600-000067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24</xdr:row>
      <xdr:rowOff>47625</xdr:rowOff>
    </xdr:to>
    <xdr:grpSp>
      <xdr:nvGrpSpPr>
        <xdr:cNvPr id="79" name="Agrupar 78">
          <a:extLst>
            <a:ext uri="{FF2B5EF4-FFF2-40B4-BE49-F238E27FC236}">
              <a16:creationId xmlns:a16="http://schemas.microsoft.com/office/drawing/2014/main" id="{00000000-0008-0000-0700-00004F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49" name="Retângulo 48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700-000031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50" name="Retângulo 49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700-000032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ÉTICA NO SERVIÇO PÚBLICO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51" name="Retângulo 50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700-000033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LEGISLAÇÃO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4">
        <xdr:nvSpPr>
          <xdr:cNvPr id="52" name="Retângulo 51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700-000034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53" name="Retângulo 52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700-000035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54" name="Retângulo 53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700-000036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55" name="Retângulo 54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700-000037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56" name="Retângulo 55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700-000038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57" name="Retângulo 56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700-000039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58" name="Retângulo 57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700-00003A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59" name="Retângulo 58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700-00003B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60" name="Retângulo 59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700-00003C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61" name="Retângulo 60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700-00003D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62" name="Retângulo 61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700-00003E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63" name="Retângulo 62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700-00003F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64" name="Retângulo 63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700-000040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65" name="Retângulo 64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700-000041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66" name="Retângulo 65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700-000042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67" name="Retângulo 66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700-000043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68" name="Retângulo 67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700-000044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69" name="Retângulo 68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700-000045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70" name="Retângulo 69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700-000046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71" name="Retângulo 70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700-000047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72" name="Retângulo 71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700-000048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73" name="Retângulo 72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700-000049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74" name="Retângulo 73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700-00004A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75" name="Retângulo 74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700-00004B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76" name="Retângulo 75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700-00004C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77" name="Retângulo 76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700-00004D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78" name="Retângulo 77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700-00004E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24</xdr:row>
      <xdr:rowOff>47625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27" name="Retângulo 12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700-00007F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28" name="Retângulo 127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700-000080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ÉTICA NO SERVIÇO PÚBLICO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129" name="Retângulo 128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700-000081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LEGISLAÇÃO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4">
        <xdr:nvSpPr>
          <xdr:cNvPr id="130" name="Retângulo 12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700-000082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31" name="Retângulo 130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700-000083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32" name="Retângulo 131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700-000084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33" name="Retângulo 132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700-000085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34" name="Retângulo 133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700-000086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35" name="Retângulo 134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700-000087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36" name="Retângulo 135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700-000088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37" name="Retângulo 136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700-000089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38" name="Retângulo 137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700-00008A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39" name="Retângulo 138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700-00008B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40" name="Retângulo 139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700-00008C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41" name="Retângulo 140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700-00008D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42" name="Retângulo 141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700-00008E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43" name="Retângulo 142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700-00008F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44" name="Retângulo 143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700-000090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45" name="Retângulo 144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700-000091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46" name="Retângulo 145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700-000092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47" name="Retângulo 146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700-000093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48" name="Retângulo 147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700-000094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49" name="Retângulo 148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700-000095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50" name="Retângulo 149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700-000096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51" name="Retângulo 150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700-000097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52" name="Retângulo 151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700-000098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53" name="Retângulo 152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700-000099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54" name="Retângulo 153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700-00009A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55" name="Retângulo 154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700-00009B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56" name="Retângulo 155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700-00009C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95" name="CaixaDeTexto 94">
          <a:extLst>
            <a:ext uri="{FF2B5EF4-FFF2-40B4-BE49-F238E27FC236}">
              <a16:creationId xmlns:a16="http://schemas.microsoft.com/office/drawing/2014/main" id="{00000000-0008-0000-0700-00005F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110" name="Imagem 109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7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80" name="Retângulo 79">
          <a:extLst>
            <a:ext uri="{FF2B5EF4-FFF2-40B4-BE49-F238E27FC236}">
              <a16:creationId xmlns:a16="http://schemas.microsoft.com/office/drawing/2014/main" id="{00000000-0008-0000-0700-000050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81" name="Agrupar 80">
          <a:extLst>
            <a:ext uri="{FF2B5EF4-FFF2-40B4-BE49-F238E27FC236}">
              <a16:creationId xmlns:a16="http://schemas.microsoft.com/office/drawing/2014/main" id="{00000000-0008-0000-0700-000051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82" name="Retângulo 81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700-000052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83" name="Retângulo 82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700-000053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84" name="Retângulo 83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700-000054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85" name="Agrupar 84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700-000055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87" name="Retângulo 86">
              <a:extLst>
                <a:ext uri="{FF2B5EF4-FFF2-40B4-BE49-F238E27FC236}">
                  <a16:creationId xmlns:a16="http://schemas.microsoft.com/office/drawing/2014/main" id="{00000000-0008-0000-0700-000057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88" name="Agrupar 87">
              <a:extLst>
                <a:ext uri="{FF2B5EF4-FFF2-40B4-BE49-F238E27FC236}">
                  <a16:creationId xmlns:a16="http://schemas.microsoft.com/office/drawing/2014/main" id="{00000000-0008-0000-0700-000058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89" name="Triângulo isósceles 88">
                <a:extLst>
                  <a:ext uri="{FF2B5EF4-FFF2-40B4-BE49-F238E27FC236}">
                    <a16:creationId xmlns:a16="http://schemas.microsoft.com/office/drawing/2014/main" id="{00000000-0008-0000-0700-000059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90" name="Agrupar 89">
                <a:extLst>
                  <a:ext uri="{FF2B5EF4-FFF2-40B4-BE49-F238E27FC236}">
                    <a16:creationId xmlns:a16="http://schemas.microsoft.com/office/drawing/2014/main" id="{00000000-0008-0000-0700-00005A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91" name="Retângulo 90">
                  <a:extLst>
                    <a:ext uri="{FF2B5EF4-FFF2-40B4-BE49-F238E27FC236}">
                      <a16:creationId xmlns:a16="http://schemas.microsoft.com/office/drawing/2014/main" id="{00000000-0008-0000-0700-00005B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92" name="Retângulo 91">
                  <a:extLst>
                    <a:ext uri="{FF2B5EF4-FFF2-40B4-BE49-F238E27FC236}">
                      <a16:creationId xmlns:a16="http://schemas.microsoft.com/office/drawing/2014/main" id="{00000000-0008-0000-0700-00005C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93" name="Retângulo 92">
                  <a:extLst>
                    <a:ext uri="{FF2B5EF4-FFF2-40B4-BE49-F238E27FC236}">
                      <a16:creationId xmlns:a16="http://schemas.microsoft.com/office/drawing/2014/main" id="{00000000-0008-0000-0700-00005D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86" name="Retângulo 85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700-000056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15</xdr:row>
      <xdr:rowOff>857250</xdr:rowOff>
    </xdr:to>
    <xdr:grpSp>
      <xdr:nvGrpSpPr>
        <xdr:cNvPr id="48" name="Agrupar 47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18" name="Retângulo 1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800-000012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9" name="Retângulo 1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800-000013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ÉTICA NO SERVIÇO PÚBLICO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20" name="Retângulo 1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800-000014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LEGISLAÇÃO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21" name="Retângulo 2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800-000015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5">
        <xdr:nvSpPr>
          <xdr:cNvPr id="22" name="Retângulo 2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800-000016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23" name="Retângulo 2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800-000017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24" name="Retângulo 2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800-000018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25" name="Retângulo 2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800-000019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26" name="Retângulo 2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800-00001A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27" name="Retângulo 2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800-00001B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28" name="Retângulo 2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800-00001C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29" name="Retângulo 2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800-00001D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30" name="Retângulo 2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800-00001E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31" name="Retângulo 3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800-00001F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32" name="Retângulo 3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800-000020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33" name="Retângulo 3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800-000021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34" name="Retângulo 3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800-000022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35" name="Retângulo 3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800-000023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36" name="Retângulo 3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800-000024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37" name="Retângulo 3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800-000025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38" name="Retângulo 37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800-000026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39" name="Retângulo 38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800-000027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40" name="Retângulo 39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800-000028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41" name="Retângulo 40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800-000029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42" name="Retângulo 41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800-00002A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43" name="Retângulo 42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800-00002B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44" name="Retângulo 43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800-00002C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45" name="Retângulo 44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800-00002D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46" name="Retângulo 45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800-00002E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47" name="Retângulo 46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800-00002F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15</xdr:row>
      <xdr:rowOff>857250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65" name="Retângulo 64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800-000041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66" name="Retângulo 6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800-000042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ÉTICA NO SERVIÇO PÚBLICO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67" name="Retângulo 66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800-000043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LEGISLAÇÃO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68" name="Retângulo 6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800-000044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5">
        <xdr:nvSpPr>
          <xdr:cNvPr id="69" name="Retângulo 6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800-000045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70" name="Retângulo 69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800-000046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71" name="Retângulo 70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800-000047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72" name="Retângulo 71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800-000048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73" name="Retângulo 72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800-000049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74" name="Retângulo 73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800-00004A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75" name="Retângulo 74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800-00004B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76" name="Retângulo 75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800-00004C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77" name="Retângulo 76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800-00004D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78" name="Retângulo 77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800-00004E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79" name="Retângulo 78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800-00004F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80" name="Retângulo 79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800-000050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81" name="Retângulo 80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800-000051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82" name="Retângulo 81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800-000052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83" name="Retângulo 82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800-000053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84" name="Retângulo 83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800-000054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85" name="Retângulo 84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800-000055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86" name="Retângulo 85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800-000056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87" name="Retângulo 86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800-000057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88" name="Retângulo 87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800-000058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89" name="Retângulo 88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800-000059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90" name="Retângulo 89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800-00005A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91" name="Retângulo 90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800-00005B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92" name="Retângulo 91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800-00005C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93" name="Retângulo 92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800-00005D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94" name="Retângulo 93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800-00005E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95" name="CaixaDeTexto 94">
          <a:extLst>
            <a:ext uri="{FF2B5EF4-FFF2-40B4-BE49-F238E27FC236}">
              <a16:creationId xmlns:a16="http://schemas.microsoft.com/office/drawing/2014/main" id="{00000000-0008-0000-0800-00005F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110" name="Imagem 109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8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125" name="Retângulo 124">
          <a:extLst>
            <a:ext uri="{FF2B5EF4-FFF2-40B4-BE49-F238E27FC236}">
              <a16:creationId xmlns:a16="http://schemas.microsoft.com/office/drawing/2014/main" id="{00000000-0008-0000-0800-00007D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126" name="Agrupar 125">
          <a:extLst>
            <a:ext uri="{FF2B5EF4-FFF2-40B4-BE49-F238E27FC236}">
              <a16:creationId xmlns:a16="http://schemas.microsoft.com/office/drawing/2014/main" id="{00000000-0008-0000-0800-00007E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127" name="Retângulo 126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800-00007F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128" name="Retângulo 127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800-000080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129" name="Retângulo 128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800-000081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130" name="Agrupar 129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800-000082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32" name="Retângulo 131">
              <a:extLst>
                <a:ext uri="{FF2B5EF4-FFF2-40B4-BE49-F238E27FC236}">
                  <a16:creationId xmlns:a16="http://schemas.microsoft.com/office/drawing/2014/main" id="{00000000-0008-0000-0800-000084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33" name="Agrupar 132">
              <a:extLst>
                <a:ext uri="{FF2B5EF4-FFF2-40B4-BE49-F238E27FC236}">
                  <a16:creationId xmlns:a16="http://schemas.microsoft.com/office/drawing/2014/main" id="{00000000-0008-0000-0800-000085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34" name="Triângulo isósceles 133">
                <a:extLst>
                  <a:ext uri="{FF2B5EF4-FFF2-40B4-BE49-F238E27FC236}">
                    <a16:creationId xmlns:a16="http://schemas.microsoft.com/office/drawing/2014/main" id="{00000000-0008-0000-0800-000086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35" name="Agrupar 134">
                <a:extLst>
                  <a:ext uri="{FF2B5EF4-FFF2-40B4-BE49-F238E27FC236}">
                    <a16:creationId xmlns:a16="http://schemas.microsoft.com/office/drawing/2014/main" id="{00000000-0008-0000-0800-000087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36" name="Retângulo 135">
                  <a:extLst>
                    <a:ext uri="{FF2B5EF4-FFF2-40B4-BE49-F238E27FC236}">
                      <a16:creationId xmlns:a16="http://schemas.microsoft.com/office/drawing/2014/main" id="{00000000-0008-0000-0800-000088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37" name="Retângulo 136">
                  <a:extLst>
                    <a:ext uri="{FF2B5EF4-FFF2-40B4-BE49-F238E27FC236}">
                      <a16:creationId xmlns:a16="http://schemas.microsoft.com/office/drawing/2014/main" id="{00000000-0008-0000-0800-000089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38" name="Retângulo 137">
                  <a:extLst>
                    <a:ext uri="{FF2B5EF4-FFF2-40B4-BE49-F238E27FC236}">
                      <a16:creationId xmlns:a16="http://schemas.microsoft.com/office/drawing/2014/main" id="{00000000-0008-0000-0800-00008A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131" name="Retângulo 130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800-000083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hg1h5j42swfq.cloudfront.net/2020/09/03084258/edital-cra-rr-2020-selecon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/>
  <dimension ref="A1:U39"/>
  <sheetViews>
    <sheetView showRowColHeaders="0" tabSelected="1" workbookViewId="0"/>
  </sheetViews>
  <sheetFormatPr defaultColWidth="0" defaultRowHeight="15" customHeight="1" zeroHeight="1" x14ac:dyDescent="0.25"/>
  <cols>
    <col min="1" max="21" width="9.140625" style="90" customWidth="1"/>
    <col min="22" max="16384" width="9.140625" style="90" hidden="1"/>
  </cols>
  <sheetData>
    <row r="1" spans="1:2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15" customHeight="1" x14ac:dyDescent="0.25">
      <c r="A8" s="7"/>
      <c r="B8" s="7"/>
      <c r="C8" s="92" t="s">
        <v>28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4"/>
      <c r="T8" s="7"/>
      <c r="U8" s="7"/>
    </row>
    <row r="9" spans="1:21" ht="15" customHeight="1" x14ac:dyDescent="0.25">
      <c r="A9" s="7"/>
      <c r="B9" s="7"/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7"/>
      <c r="T9" s="7"/>
      <c r="U9" s="7"/>
    </row>
    <row r="10" spans="1:21" ht="15" customHeight="1" x14ac:dyDescent="0.25">
      <c r="A10" s="7"/>
      <c r="B10" s="7"/>
      <c r="C10" s="95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7"/>
      <c r="T10" s="7"/>
      <c r="U10" s="7"/>
    </row>
    <row r="11" spans="1:21" ht="15" customHeight="1" x14ac:dyDescent="0.25">
      <c r="A11" s="7"/>
      <c r="B11" s="7"/>
      <c r="C11" s="95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7"/>
      <c r="T11" s="7"/>
      <c r="U11" s="7"/>
    </row>
    <row r="12" spans="1:21" ht="15" customHeight="1" x14ac:dyDescent="0.25">
      <c r="A12" s="7"/>
      <c r="B12" s="7"/>
      <c r="C12" s="95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7"/>
      <c r="T12" s="7"/>
      <c r="U12" s="7"/>
    </row>
    <row r="13" spans="1:21" ht="15" customHeight="1" x14ac:dyDescent="0.25">
      <c r="A13" s="7"/>
      <c r="B13" s="7"/>
      <c r="C13" s="95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7"/>
      <c r="T13" s="7"/>
      <c r="U13" s="7"/>
    </row>
    <row r="14" spans="1:21" ht="15" customHeight="1" x14ac:dyDescent="0.25">
      <c r="A14" s="7"/>
      <c r="B14" s="7"/>
      <c r="C14" s="95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7"/>
      <c r="T14" s="7"/>
      <c r="U14" s="7"/>
    </row>
    <row r="15" spans="1:21" ht="15" customHeight="1" x14ac:dyDescent="0.25">
      <c r="A15" s="7"/>
      <c r="B15" s="7"/>
      <c r="C15" s="95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7"/>
      <c r="T15" s="7"/>
      <c r="U15" s="7"/>
    </row>
    <row r="16" spans="1:21" ht="15" customHeight="1" x14ac:dyDescent="0.25">
      <c r="A16" s="7"/>
      <c r="B16" s="7"/>
      <c r="C16" s="95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7"/>
      <c r="T16" s="7"/>
      <c r="U16" s="7"/>
    </row>
    <row r="17" spans="1:21" ht="15" customHeight="1" x14ac:dyDescent="0.25">
      <c r="A17" s="7"/>
      <c r="B17" s="7"/>
      <c r="C17" s="95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7"/>
      <c r="T17" s="7"/>
      <c r="U17" s="7"/>
    </row>
    <row r="18" spans="1:21" ht="15" customHeight="1" x14ac:dyDescent="0.25">
      <c r="A18" s="7"/>
      <c r="B18" s="7"/>
      <c r="C18" s="95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7"/>
      <c r="T18" s="7"/>
      <c r="U18" s="7"/>
    </row>
    <row r="19" spans="1:21" ht="15" customHeight="1" x14ac:dyDescent="0.25">
      <c r="A19" s="7"/>
      <c r="B19" s="7"/>
      <c r="C19" s="95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7"/>
      <c r="T19" s="7"/>
      <c r="U19" s="7"/>
    </row>
    <row r="20" spans="1:21" ht="15" customHeight="1" x14ac:dyDescent="0.25">
      <c r="A20" s="7"/>
      <c r="B20" s="7"/>
      <c r="C20" s="95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7"/>
      <c r="T20" s="7"/>
      <c r="U20" s="7"/>
    </row>
    <row r="21" spans="1:21" ht="15" customHeight="1" x14ac:dyDescent="0.25">
      <c r="A21" s="7"/>
      <c r="B21" s="7"/>
      <c r="C21" s="95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7"/>
      <c r="T21" s="7"/>
      <c r="U21" s="7"/>
    </row>
    <row r="22" spans="1:21" ht="15" customHeight="1" x14ac:dyDescent="0.25">
      <c r="A22" s="7"/>
      <c r="B22" s="7"/>
      <c r="C22" s="95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7"/>
      <c r="T22" s="7"/>
      <c r="U22" s="7"/>
    </row>
    <row r="23" spans="1:21" ht="15" customHeight="1" x14ac:dyDescent="0.25">
      <c r="A23" s="7"/>
      <c r="B23" s="7"/>
      <c r="C23" s="95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7"/>
      <c r="T23" s="7"/>
      <c r="U23" s="7"/>
    </row>
    <row r="24" spans="1:21" ht="15" customHeight="1" x14ac:dyDescent="0.25">
      <c r="A24" s="7"/>
      <c r="B24" s="7"/>
      <c r="C24" s="95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7"/>
      <c r="T24" s="7"/>
      <c r="U24" s="7"/>
    </row>
    <row r="25" spans="1:21" ht="15" customHeight="1" x14ac:dyDescent="0.25">
      <c r="A25" s="7"/>
      <c r="B25" s="7"/>
      <c r="C25" s="95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7"/>
      <c r="T25" s="7"/>
      <c r="U25" s="7"/>
    </row>
    <row r="26" spans="1:21" ht="15" customHeight="1" x14ac:dyDescent="0.25">
      <c r="A26" s="7"/>
      <c r="B26" s="7"/>
      <c r="C26" s="95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7"/>
      <c r="T26" s="7"/>
      <c r="U26" s="7"/>
    </row>
    <row r="27" spans="1:21" ht="15" customHeight="1" x14ac:dyDescent="0.25">
      <c r="A27" s="7"/>
      <c r="B27" s="7"/>
      <c r="C27" s="95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7"/>
      <c r="T27" s="7"/>
      <c r="U27" s="7"/>
    </row>
    <row r="28" spans="1:21" ht="15" customHeight="1" x14ac:dyDescent="0.25">
      <c r="A28" s="7"/>
      <c r="B28" s="7"/>
      <c r="C28" s="95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7"/>
      <c r="T28" s="7"/>
      <c r="U28" s="7"/>
    </row>
    <row r="29" spans="1:21" ht="15" customHeight="1" x14ac:dyDescent="0.25">
      <c r="A29" s="7"/>
      <c r="B29" s="7"/>
      <c r="C29" s="95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7"/>
      <c r="T29" s="7"/>
      <c r="U29" s="7"/>
    </row>
    <row r="30" spans="1:21" ht="15" customHeight="1" x14ac:dyDescent="0.25">
      <c r="A30" s="7"/>
      <c r="B30" s="7"/>
      <c r="C30" s="95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7"/>
      <c r="T30" s="7"/>
      <c r="U30" s="7"/>
    </row>
    <row r="31" spans="1:21" ht="15" customHeight="1" x14ac:dyDescent="0.25">
      <c r="A31" s="7"/>
      <c r="B31" s="7"/>
      <c r="C31" s="95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7"/>
      <c r="T31" s="7"/>
      <c r="U31" s="7"/>
    </row>
    <row r="32" spans="1:21" ht="15" customHeight="1" x14ac:dyDescent="0.25">
      <c r="A32" s="7"/>
      <c r="B32" s="7"/>
      <c r="C32" s="95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7"/>
      <c r="T32" s="7"/>
      <c r="U32" s="7"/>
    </row>
    <row r="33" spans="1:21" ht="15" customHeight="1" x14ac:dyDescent="0.25">
      <c r="A33" s="7"/>
      <c r="B33" s="7"/>
      <c r="C33" s="95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7"/>
      <c r="T33" s="7"/>
      <c r="U33" s="7"/>
    </row>
    <row r="34" spans="1:21" ht="15" customHeight="1" x14ac:dyDescent="0.25">
      <c r="A34" s="7"/>
      <c r="B34" s="7"/>
      <c r="C34" s="95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7"/>
      <c r="T34" s="7"/>
      <c r="U34" s="7"/>
    </row>
    <row r="35" spans="1:21" ht="15" customHeight="1" x14ac:dyDescent="0.25">
      <c r="A35" s="7"/>
      <c r="B35" s="7"/>
      <c r="C35" s="95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7"/>
      <c r="T35" s="7"/>
      <c r="U35" s="7"/>
    </row>
    <row r="36" spans="1:21" ht="15" customHeight="1" x14ac:dyDescent="0.25">
      <c r="A36" s="7"/>
      <c r="B36" s="7"/>
      <c r="C36" s="95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7"/>
      <c r="T36" s="7"/>
      <c r="U36" s="7"/>
    </row>
    <row r="37" spans="1:21" ht="15" customHeight="1" x14ac:dyDescent="0.25">
      <c r="A37" s="7"/>
      <c r="B37" s="7"/>
      <c r="C37" s="95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7"/>
      <c r="T37" s="7"/>
      <c r="U37" s="7"/>
    </row>
    <row r="38" spans="1:21" ht="15" customHeight="1" x14ac:dyDescent="0.25">
      <c r="A38" s="7"/>
      <c r="B38" s="7"/>
      <c r="C38" s="98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100"/>
      <c r="T38" s="7"/>
      <c r="U38" s="7"/>
    </row>
    <row r="39" spans="1:21" ht="15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</sheetData>
  <sheetProtection algorithmName="SHA-512" hashValue="acHGMyX1wvP9RueO6wXbxnZXO159d1VYyHkP2YmFCj6ZWzslrgAD0lQIUbTzohgYS3EFDajrfZgd/9/pydDF0A==" saltValue="Ah/wRgmpnTPudDVYdJb7Og==" spinCount="100000" scenarios="1" insertHyperlinks="0" selectLockedCells="1"/>
  <mergeCells count="1">
    <mergeCell ref="C8:S3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2"/>
  <dimension ref="A1:W35"/>
  <sheetViews>
    <sheetView showRowColHeaders="0" workbookViewId="0">
      <selection activeCell="B8" sqref="B8:D33"/>
    </sheetView>
  </sheetViews>
  <sheetFormatPr defaultColWidth="0" defaultRowHeight="15" customHeight="1" zeroHeight="1" x14ac:dyDescent="0.25"/>
  <cols>
    <col min="1" max="6" width="9.140625" style="3" customWidth="1"/>
    <col min="7" max="7" width="9.140625" style="6" customWidth="1"/>
    <col min="8" max="16" width="9.140625" style="3" customWidth="1"/>
    <col min="17" max="18" width="4.5703125" style="3" customWidth="1"/>
    <col min="19" max="21" width="9.140625" style="3" customWidth="1"/>
    <col min="22" max="23" width="4.5703125" style="3" customWidth="1"/>
    <col min="24" max="16384" width="9.140625" style="2" hidden="1"/>
  </cols>
  <sheetData>
    <row r="1" spans="1:23" ht="15" customHeight="1" x14ac:dyDescent="0.25">
      <c r="A1" s="2"/>
      <c r="B1" s="2"/>
      <c r="C1" s="2"/>
      <c r="D1" s="2"/>
      <c r="E1" s="2"/>
      <c r="F1" s="2"/>
      <c r="G1" s="5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" customHeight="1" x14ac:dyDescent="0.25">
      <c r="A2" s="2"/>
      <c r="B2" s="2"/>
      <c r="C2" s="2"/>
      <c r="D2" s="2"/>
      <c r="E2" s="2"/>
      <c r="F2" s="2"/>
      <c r="G2" s="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5" customHeight="1" x14ac:dyDescent="0.25">
      <c r="A3" s="2"/>
      <c r="B3" s="2"/>
      <c r="C3" s="2"/>
      <c r="D3" s="2"/>
      <c r="E3" s="2"/>
      <c r="F3" s="2"/>
      <c r="G3" s="5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5" customHeight="1" x14ac:dyDescent="0.25">
      <c r="A4" s="2"/>
      <c r="B4" s="2"/>
      <c r="C4" s="2"/>
      <c r="D4" s="2"/>
      <c r="E4" s="2"/>
      <c r="F4" s="2"/>
      <c r="G4" s="5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5" customHeight="1" x14ac:dyDescent="0.25">
      <c r="A5" s="2"/>
      <c r="B5" s="2"/>
      <c r="C5" s="2"/>
      <c r="D5" s="2"/>
      <c r="E5" s="2"/>
      <c r="F5" s="2"/>
      <c r="G5" s="5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5" customHeight="1" x14ac:dyDescent="0.25">
      <c r="A6" s="2"/>
      <c r="B6" s="2"/>
      <c r="C6" s="2"/>
      <c r="D6" s="2"/>
      <c r="E6" s="2"/>
      <c r="F6" s="2"/>
      <c r="G6" s="5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" customHeight="1" x14ac:dyDescent="0.25"/>
    <row r="8" spans="1:23" ht="15" customHeight="1" x14ac:dyDescent="0.25">
      <c r="B8" s="101" t="s">
        <v>30</v>
      </c>
      <c r="C8" s="101"/>
      <c r="D8" s="101"/>
      <c r="G8" s="35" t="s">
        <v>32</v>
      </c>
      <c r="H8" s="106" t="s">
        <v>49</v>
      </c>
      <c r="I8" s="106"/>
      <c r="J8" s="106"/>
      <c r="K8" s="106"/>
      <c r="L8" s="106"/>
      <c r="M8" s="106"/>
      <c r="N8" s="106"/>
      <c r="O8" s="106"/>
      <c r="P8" s="106"/>
      <c r="S8" s="103" t="s">
        <v>12</v>
      </c>
      <c r="T8" s="103"/>
      <c r="U8" s="103"/>
    </row>
    <row r="9" spans="1:23" ht="15" customHeight="1" x14ac:dyDescent="0.25">
      <c r="B9" s="101"/>
      <c r="C9" s="101"/>
      <c r="D9" s="101"/>
      <c r="G9" s="35" t="s">
        <v>24</v>
      </c>
      <c r="H9" s="107">
        <v>44077</v>
      </c>
      <c r="I9" s="106"/>
      <c r="J9" s="106"/>
      <c r="K9" s="106"/>
      <c r="L9" s="106"/>
      <c r="M9" s="106"/>
      <c r="N9" s="106"/>
      <c r="O9" s="106"/>
      <c r="P9" s="106"/>
      <c r="S9" s="102"/>
      <c r="T9" s="102"/>
      <c r="U9" s="102"/>
    </row>
    <row r="10" spans="1:23" ht="15" customHeight="1" x14ac:dyDescent="0.25">
      <c r="B10" s="101"/>
      <c r="C10" s="101"/>
      <c r="D10" s="101"/>
      <c r="G10" s="35" t="s">
        <v>3</v>
      </c>
      <c r="H10" s="106" t="s">
        <v>50</v>
      </c>
      <c r="I10" s="106"/>
      <c r="J10" s="106"/>
      <c r="K10" s="106"/>
      <c r="L10" s="106"/>
      <c r="M10" s="106"/>
      <c r="N10" s="106"/>
      <c r="O10" s="106"/>
      <c r="P10" s="106"/>
      <c r="S10" s="102"/>
      <c r="T10" s="102"/>
      <c r="U10" s="102"/>
    </row>
    <row r="11" spans="1:23" ht="15" customHeight="1" x14ac:dyDescent="0.25">
      <c r="B11" s="101"/>
      <c r="C11" s="101"/>
      <c r="D11" s="101"/>
      <c r="G11" s="35" t="s">
        <v>43</v>
      </c>
      <c r="H11" s="108" t="s">
        <v>52</v>
      </c>
      <c r="I11" s="108"/>
      <c r="J11" s="108"/>
      <c r="K11" s="108"/>
      <c r="L11" s="108"/>
      <c r="M11" s="108"/>
      <c r="N11" s="108"/>
      <c r="O11" s="108"/>
      <c r="P11" s="108"/>
      <c r="S11" s="102"/>
      <c r="T11" s="102"/>
      <c r="U11" s="102"/>
    </row>
    <row r="12" spans="1:23" ht="15" customHeight="1" x14ac:dyDescent="0.25">
      <c r="B12" s="101"/>
      <c r="C12" s="101"/>
      <c r="D12" s="101"/>
      <c r="G12" s="36"/>
      <c r="H12" s="36"/>
      <c r="I12" s="36"/>
      <c r="J12" s="36"/>
      <c r="K12" s="36"/>
      <c r="L12" s="36"/>
      <c r="M12" s="36"/>
      <c r="N12" s="36"/>
      <c r="O12" s="36"/>
      <c r="P12" s="36"/>
      <c r="S12" s="102"/>
      <c r="T12" s="102"/>
      <c r="U12" s="102"/>
    </row>
    <row r="13" spans="1:23" ht="15" customHeight="1" x14ac:dyDescent="0.25">
      <c r="B13" s="101"/>
      <c r="C13" s="101"/>
      <c r="D13" s="101"/>
      <c r="G13" s="35" t="s">
        <v>5</v>
      </c>
      <c r="H13" s="106" t="s">
        <v>60</v>
      </c>
      <c r="I13" s="106"/>
      <c r="J13" s="106"/>
      <c r="K13" s="106"/>
      <c r="L13" s="106"/>
      <c r="M13" s="106"/>
      <c r="N13" s="106"/>
      <c r="O13" s="106"/>
      <c r="P13" s="106"/>
      <c r="S13" s="102"/>
      <c r="T13" s="102"/>
      <c r="U13" s="102"/>
    </row>
    <row r="14" spans="1:23" ht="15" customHeight="1" x14ac:dyDescent="0.25">
      <c r="B14" s="101"/>
      <c r="C14" s="101"/>
      <c r="D14" s="101"/>
      <c r="G14" s="35" t="s">
        <v>6</v>
      </c>
      <c r="H14" s="106"/>
      <c r="I14" s="106"/>
      <c r="J14" s="106"/>
      <c r="K14" s="106"/>
      <c r="L14" s="106"/>
      <c r="M14" s="106"/>
      <c r="N14" s="106"/>
      <c r="O14" s="106"/>
      <c r="P14" s="106"/>
      <c r="S14" s="102"/>
      <c r="T14" s="102"/>
      <c r="U14" s="102"/>
    </row>
    <row r="15" spans="1:23" ht="15" customHeight="1" x14ac:dyDescent="0.25">
      <c r="B15" s="101"/>
      <c r="C15" s="101"/>
      <c r="D15" s="101"/>
      <c r="G15" s="35" t="s">
        <v>7</v>
      </c>
      <c r="H15" s="106"/>
      <c r="I15" s="106"/>
      <c r="J15" s="106"/>
      <c r="K15" s="106"/>
      <c r="L15" s="106"/>
      <c r="M15" s="106"/>
      <c r="N15" s="106"/>
      <c r="O15" s="106"/>
      <c r="P15" s="106"/>
      <c r="S15" s="102"/>
      <c r="T15" s="102"/>
      <c r="U15" s="102"/>
    </row>
    <row r="16" spans="1:23" ht="15" customHeight="1" x14ac:dyDescent="0.25">
      <c r="B16" s="101"/>
      <c r="C16" s="101"/>
      <c r="D16" s="101"/>
      <c r="G16" s="35" t="s">
        <v>8</v>
      </c>
      <c r="H16" s="106" t="s">
        <v>61</v>
      </c>
      <c r="I16" s="106"/>
      <c r="J16" s="106"/>
      <c r="K16" s="106"/>
      <c r="L16" s="106"/>
      <c r="M16" s="106"/>
      <c r="N16" s="106"/>
      <c r="O16" s="106"/>
      <c r="P16" s="106"/>
      <c r="S16" s="102"/>
      <c r="T16" s="102"/>
      <c r="U16" s="102"/>
    </row>
    <row r="17" spans="2:23" ht="15" customHeight="1" x14ac:dyDescent="0.25">
      <c r="B17" s="101"/>
      <c r="C17" s="101"/>
      <c r="D17" s="101"/>
      <c r="G17" s="35" t="s">
        <v>9</v>
      </c>
      <c r="H17" s="121">
        <v>2800</v>
      </c>
      <c r="I17" s="106"/>
      <c r="J17" s="106"/>
      <c r="K17" s="106"/>
      <c r="L17" s="106"/>
      <c r="M17" s="106"/>
      <c r="N17" s="106"/>
      <c r="O17" s="106"/>
      <c r="P17" s="106"/>
      <c r="S17" s="102"/>
      <c r="T17" s="102"/>
      <c r="U17" s="102"/>
    </row>
    <row r="18" spans="2:23" ht="15" customHeight="1" x14ac:dyDescent="0.25">
      <c r="B18" s="101"/>
      <c r="C18" s="101"/>
      <c r="D18" s="101"/>
      <c r="G18" s="35" t="s">
        <v>10</v>
      </c>
      <c r="H18" s="106">
        <v>10</v>
      </c>
      <c r="I18" s="106"/>
      <c r="J18" s="106"/>
      <c r="K18" s="106"/>
      <c r="L18" s="106"/>
      <c r="M18" s="106"/>
      <c r="N18" s="106"/>
      <c r="O18" s="106"/>
      <c r="P18" s="106"/>
      <c r="S18" s="102"/>
      <c r="T18" s="102"/>
      <c r="U18" s="102"/>
    </row>
    <row r="19" spans="2:23" ht="15" customHeight="1" x14ac:dyDescent="0.25">
      <c r="B19" s="101"/>
      <c r="C19" s="101"/>
      <c r="D19" s="101"/>
      <c r="G19" s="36"/>
      <c r="H19" s="36"/>
      <c r="I19" s="36"/>
      <c r="J19" s="36"/>
      <c r="K19" s="36"/>
      <c r="L19" s="36"/>
      <c r="M19" s="36"/>
      <c r="N19" s="36"/>
      <c r="O19" s="36"/>
      <c r="P19" s="36"/>
    </row>
    <row r="20" spans="2:23" ht="15" customHeight="1" x14ac:dyDescent="0.25">
      <c r="B20" s="101"/>
      <c r="C20" s="101"/>
      <c r="D20" s="101"/>
      <c r="G20" s="35" t="s">
        <v>33</v>
      </c>
      <c r="H20" s="107">
        <v>44122</v>
      </c>
      <c r="I20" s="106"/>
      <c r="J20" s="106"/>
      <c r="K20" s="106"/>
      <c r="L20" s="106"/>
      <c r="M20" s="106"/>
      <c r="N20" s="106"/>
      <c r="O20" s="106"/>
      <c r="P20" s="106"/>
    </row>
    <row r="21" spans="2:23" ht="15" customHeight="1" x14ac:dyDescent="0.25">
      <c r="B21" s="101"/>
      <c r="C21" s="101"/>
      <c r="D21" s="101"/>
      <c r="G21" s="35" t="s">
        <v>34</v>
      </c>
      <c r="H21" s="118">
        <v>50</v>
      </c>
      <c r="I21" s="119"/>
      <c r="J21" s="119"/>
      <c r="K21" s="119"/>
      <c r="L21" s="119"/>
      <c r="M21" s="119"/>
      <c r="N21" s="119"/>
      <c r="O21" s="119"/>
      <c r="P21" s="119"/>
      <c r="T21" s="22"/>
    </row>
    <row r="22" spans="2:23" ht="15" customHeight="1" x14ac:dyDescent="0.25">
      <c r="B22" s="101"/>
      <c r="C22" s="101"/>
      <c r="D22" s="101"/>
      <c r="G22" s="36"/>
      <c r="H22" s="36"/>
      <c r="I22" s="36"/>
      <c r="J22" s="36"/>
      <c r="K22" s="36"/>
      <c r="L22" s="36"/>
      <c r="M22" s="36"/>
      <c r="N22" s="36"/>
      <c r="O22" s="36"/>
      <c r="P22" s="36"/>
    </row>
    <row r="23" spans="2:23" ht="15" customHeight="1" x14ac:dyDescent="0.25">
      <c r="B23" s="101"/>
      <c r="C23" s="101"/>
      <c r="D23" s="101"/>
      <c r="G23" s="35" t="s">
        <v>35</v>
      </c>
      <c r="H23" s="107">
        <v>44178</v>
      </c>
      <c r="I23" s="106"/>
      <c r="J23" s="106"/>
      <c r="K23" s="106"/>
      <c r="L23" s="106"/>
      <c r="M23" s="106"/>
      <c r="N23" s="106"/>
      <c r="O23" s="106"/>
      <c r="P23" s="106"/>
    </row>
    <row r="24" spans="2:23" ht="15" customHeight="1" x14ac:dyDescent="0.25">
      <c r="B24" s="101"/>
      <c r="C24" s="101"/>
      <c r="D24" s="101"/>
      <c r="G24" s="35" t="s">
        <v>4</v>
      </c>
      <c r="H24" s="120"/>
      <c r="I24" s="120"/>
      <c r="J24" s="120"/>
      <c r="K24" s="120"/>
      <c r="L24" s="120"/>
      <c r="M24" s="120"/>
      <c r="N24" s="120"/>
      <c r="O24" s="120"/>
      <c r="P24" s="120"/>
    </row>
    <row r="25" spans="2:23" ht="15" customHeight="1" x14ac:dyDescent="0.25">
      <c r="B25" s="101"/>
      <c r="C25" s="101"/>
      <c r="D25" s="101"/>
      <c r="G25" s="105" t="s">
        <v>11</v>
      </c>
      <c r="H25" s="104" t="s">
        <v>62</v>
      </c>
      <c r="I25" s="104"/>
      <c r="J25" s="104"/>
      <c r="K25" s="104"/>
      <c r="L25" s="104"/>
      <c r="M25" s="104"/>
      <c r="N25" s="104"/>
      <c r="O25" s="104"/>
      <c r="P25" s="104"/>
      <c r="R25" s="67" t="s">
        <v>31</v>
      </c>
    </row>
    <row r="26" spans="2:23" ht="15" customHeight="1" x14ac:dyDescent="0.25">
      <c r="B26" s="101"/>
      <c r="C26" s="101"/>
      <c r="D26" s="101"/>
      <c r="G26" s="105"/>
      <c r="H26" s="104"/>
      <c r="I26" s="104"/>
      <c r="J26" s="104"/>
      <c r="K26" s="104"/>
      <c r="L26" s="104"/>
      <c r="M26" s="104"/>
      <c r="N26" s="104"/>
      <c r="O26" s="104"/>
      <c r="P26" s="104"/>
      <c r="R26" s="109" t="s">
        <v>51</v>
      </c>
      <c r="S26" s="110"/>
      <c r="T26" s="110"/>
      <c r="U26" s="111"/>
      <c r="W26" s="21"/>
    </row>
    <row r="27" spans="2:23" ht="15" customHeight="1" x14ac:dyDescent="0.25">
      <c r="B27" s="101"/>
      <c r="C27" s="101"/>
      <c r="D27" s="101"/>
      <c r="G27" s="105"/>
      <c r="H27" s="104"/>
      <c r="I27" s="104"/>
      <c r="J27" s="104"/>
      <c r="K27" s="104"/>
      <c r="L27" s="104"/>
      <c r="M27" s="104"/>
      <c r="N27" s="104"/>
      <c r="O27" s="104"/>
      <c r="P27" s="104"/>
      <c r="R27" s="112"/>
      <c r="S27" s="113"/>
      <c r="T27" s="113"/>
      <c r="U27" s="114"/>
      <c r="W27" s="21"/>
    </row>
    <row r="28" spans="2:23" ht="15" customHeight="1" x14ac:dyDescent="0.25">
      <c r="B28" s="101"/>
      <c r="C28" s="101"/>
      <c r="D28" s="101"/>
      <c r="G28" s="105"/>
      <c r="H28" s="104"/>
      <c r="I28" s="104"/>
      <c r="J28" s="104"/>
      <c r="K28" s="104"/>
      <c r="L28" s="104"/>
      <c r="M28" s="104"/>
      <c r="N28" s="104"/>
      <c r="O28" s="104"/>
      <c r="P28" s="104"/>
      <c r="R28" s="112"/>
      <c r="S28" s="113"/>
      <c r="T28" s="113"/>
      <c r="U28" s="114"/>
      <c r="W28" s="21"/>
    </row>
    <row r="29" spans="2:23" ht="15" customHeight="1" x14ac:dyDescent="0.25">
      <c r="B29" s="101"/>
      <c r="C29" s="101"/>
      <c r="D29" s="101"/>
      <c r="G29" s="105"/>
      <c r="H29" s="104"/>
      <c r="I29" s="104"/>
      <c r="J29" s="104"/>
      <c r="K29" s="104"/>
      <c r="L29" s="104"/>
      <c r="M29" s="104"/>
      <c r="N29" s="104"/>
      <c r="O29" s="104"/>
      <c r="P29" s="104"/>
      <c r="R29" s="112"/>
      <c r="S29" s="113"/>
      <c r="T29" s="113"/>
      <c r="U29" s="114"/>
      <c r="W29" s="21"/>
    </row>
    <row r="30" spans="2:23" ht="15" customHeight="1" x14ac:dyDescent="0.25">
      <c r="B30" s="101"/>
      <c r="C30" s="101"/>
      <c r="D30" s="101"/>
      <c r="G30" s="105"/>
      <c r="H30" s="104"/>
      <c r="I30" s="104"/>
      <c r="J30" s="104"/>
      <c r="K30" s="104"/>
      <c r="L30" s="104"/>
      <c r="M30" s="104"/>
      <c r="N30" s="104"/>
      <c r="O30" s="104"/>
      <c r="P30" s="104"/>
      <c r="R30" s="112"/>
      <c r="S30" s="113"/>
      <c r="T30" s="113"/>
      <c r="U30" s="114"/>
      <c r="W30" s="21"/>
    </row>
    <row r="31" spans="2:23" ht="15" customHeight="1" x14ac:dyDescent="0.25">
      <c r="B31" s="101"/>
      <c r="C31" s="101"/>
      <c r="D31" s="101"/>
      <c r="G31" s="105"/>
      <c r="H31" s="104"/>
      <c r="I31" s="104"/>
      <c r="J31" s="104"/>
      <c r="K31" s="104"/>
      <c r="L31" s="104"/>
      <c r="M31" s="104"/>
      <c r="N31" s="104"/>
      <c r="O31" s="104"/>
      <c r="P31" s="104"/>
      <c r="R31" s="112"/>
      <c r="S31" s="113"/>
      <c r="T31" s="113"/>
      <c r="U31" s="114"/>
      <c r="W31" s="21"/>
    </row>
    <row r="32" spans="2:23" ht="15" customHeight="1" x14ac:dyDescent="0.25">
      <c r="B32" s="101"/>
      <c r="C32" s="101"/>
      <c r="D32" s="101"/>
      <c r="G32" s="105"/>
      <c r="H32" s="104"/>
      <c r="I32" s="104"/>
      <c r="J32" s="104"/>
      <c r="K32" s="104"/>
      <c r="L32" s="104"/>
      <c r="M32" s="104"/>
      <c r="N32" s="104"/>
      <c r="O32" s="104"/>
      <c r="P32" s="104"/>
      <c r="R32" s="112"/>
      <c r="S32" s="113"/>
      <c r="T32" s="113"/>
      <c r="U32" s="114"/>
      <c r="W32" s="21"/>
    </row>
    <row r="33" spans="2:23" ht="15" customHeight="1" x14ac:dyDescent="0.25">
      <c r="B33" s="101"/>
      <c r="C33" s="101"/>
      <c r="D33" s="101"/>
      <c r="G33" s="105"/>
      <c r="H33" s="104"/>
      <c r="I33" s="104"/>
      <c r="J33" s="104"/>
      <c r="K33" s="104"/>
      <c r="L33" s="104"/>
      <c r="M33" s="104"/>
      <c r="N33" s="104"/>
      <c r="O33" s="104"/>
      <c r="P33" s="104"/>
      <c r="R33" s="115"/>
      <c r="S33" s="116"/>
      <c r="T33" s="116"/>
      <c r="U33" s="117"/>
      <c r="W33" s="21"/>
    </row>
    <row r="34" spans="2:23" ht="15" customHeight="1" x14ac:dyDescent="0.25"/>
    <row r="35" spans="2:23" ht="15" hidden="1" customHeight="1" x14ac:dyDescent="0.25"/>
  </sheetData>
  <sheetProtection insertHyperlinks="0" selectLockedCells="1"/>
  <mergeCells count="20">
    <mergeCell ref="H24:P24"/>
    <mergeCell ref="H16:P16"/>
    <mergeCell ref="H17:P17"/>
    <mergeCell ref="H18:P18"/>
    <mergeCell ref="B8:D33"/>
    <mergeCell ref="S9:U18"/>
    <mergeCell ref="S8:U8"/>
    <mergeCell ref="H25:P33"/>
    <mergeCell ref="G25:G33"/>
    <mergeCell ref="H8:P8"/>
    <mergeCell ref="H9:P9"/>
    <mergeCell ref="H10:P10"/>
    <mergeCell ref="H11:P11"/>
    <mergeCell ref="H13:P13"/>
    <mergeCell ref="H14:P14"/>
    <mergeCell ref="H15:P15"/>
    <mergeCell ref="R26:U33"/>
    <mergeCell ref="H20:P20"/>
    <mergeCell ref="H21:P21"/>
    <mergeCell ref="H23:P23"/>
  </mergeCells>
  <hyperlinks>
    <hyperlink ref="H11:P11" r:id="rId1" display="https://dhg1h5j42swfq.cloudfront.net/2020/09/03084258/edital-cra-rr-2020-selecon.pdf" xr:uid="{2FEEC864-070F-453A-B6C4-F948887A5CAB}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3"/>
  <dimension ref="A1:AA42"/>
  <sheetViews>
    <sheetView showRowColHeaders="0" zoomScaleNormal="100" workbookViewId="0">
      <selection activeCell="F12" sqref="F12"/>
    </sheetView>
  </sheetViews>
  <sheetFormatPr defaultColWidth="0" defaultRowHeight="15" customHeight="1" zeroHeight="1" x14ac:dyDescent="0.25"/>
  <cols>
    <col min="1" max="3" width="9.140625" style="42" customWidth="1"/>
    <col min="4" max="5" width="2.7109375" style="42" customWidth="1"/>
    <col min="6" max="6" width="30.140625" style="42" bestFit="1" customWidth="1"/>
    <col min="7" max="7" width="0.85546875" style="42" customWidth="1"/>
    <col min="8" max="10" width="7.7109375" style="42" customWidth="1"/>
    <col min="11" max="11" width="0.85546875" style="42" customWidth="1"/>
    <col min="12" max="15" width="7.7109375" style="42" customWidth="1"/>
    <col min="16" max="16" width="0.85546875" style="42" customWidth="1"/>
    <col min="17" max="19" width="7.7109375" style="42" customWidth="1"/>
    <col min="20" max="20" width="0.85546875" style="42" customWidth="1"/>
    <col min="21" max="23" width="7.7109375" style="42" customWidth="1"/>
    <col min="24" max="24" width="3.7109375" style="42" customWidth="1"/>
    <col min="25" max="26" width="9.140625" style="42" customWidth="1"/>
    <col min="27" max="27" width="3.140625" style="42" customWidth="1"/>
    <col min="28" max="16384" width="9.140625" style="41" hidden="1"/>
  </cols>
  <sheetData>
    <row r="1" spans="1:27" ht="15" customHeight="1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</row>
    <row r="2" spans="1:27" ht="1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</row>
    <row r="3" spans="1:27" ht="15" customHeight="1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</row>
    <row r="4" spans="1:27" ht="15" customHeight="1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</row>
    <row r="5" spans="1:27" ht="15" customHeight="1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</row>
    <row r="6" spans="1:27" ht="15" customHeight="1" x14ac:dyDescent="0.25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</row>
    <row r="7" spans="1:27" ht="60" customHeight="1" x14ac:dyDescent="0.25"/>
    <row r="8" spans="1:27" ht="15" customHeight="1" x14ac:dyDescent="0.25">
      <c r="E8" s="122" t="s">
        <v>1</v>
      </c>
      <c r="F8" s="123"/>
      <c r="G8" s="8"/>
      <c r="H8" s="130" t="s">
        <v>25</v>
      </c>
      <c r="I8" s="130"/>
      <c r="J8" s="130"/>
      <c r="K8" s="43"/>
      <c r="L8" s="130" t="s">
        <v>26</v>
      </c>
      <c r="M8" s="130"/>
      <c r="N8" s="130"/>
      <c r="O8" s="130"/>
      <c r="P8" s="43"/>
      <c r="Q8" s="130" t="s">
        <v>45</v>
      </c>
      <c r="R8" s="130"/>
      <c r="S8" s="130"/>
      <c r="T8" s="43"/>
      <c r="U8" s="130" t="s">
        <v>46</v>
      </c>
      <c r="V8" s="130"/>
      <c r="W8" s="130"/>
      <c r="Y8" s="128" t="s">
        <v>12</v>
      </c>
      <c r="Z8" s="128"/>
    </row>
    <row r="9" spans="1:27" ht="15" customHeight="1" x14ac:dyDescent="0.25">
      <c r="E9" s="124"/>
      <c r="F9" s="125"/>
      <c r="G9" s="10"/>
      <c r="H9" s="130"/>
      <c r="I9" s="130"/>
      <c r="J9" s="130"/>
      <c r="K9" s="10"/>
      <c r="L9" s="130"/>
      <c r="M9" s="130"/>
      <c r="N9" s="130"/>
      <c r="O9" s="130"/>
      <c r="P9" s="10"/>
      <c r="Q9" s="130"/>
      <c r="R9" s="130"/>
      <c r="S9" s="130"/>
      <c r="T9" s="10"/>
      <c r="U9" s="130"/>
      <c r="V9" s="130"/>
      <c r="W9" s="130"/>
      <c r="Y9" s="129"/>
      <c r="Z9" s="129"/>
    </row>
    <row r="10" spans="1:27" ht="23.1" customHeight="1" x14ac:dyDescent="0.25">
      <c r="E10" s="126"/>
      <c r="F10" s="127"/>
      <c r="G10" s="44"/>
      <c r="H10" s="45" t="s">
        <v>13</v>
      </c>
      <c r="I10" s="91" t="s">
        <v>44</v>
      </c>
      <c r="J10" s="45" t="s">
        <v>14</v>
      </c>
      <c r="K10" s="46"/>
      <c r="L10" s="45" t="s">
        <v>15</v>
      </c>
      <c r="M10" s="45" t="s">
        <v>16</v>
      </c>
      <c r="N10" s="45" t="s">
        <v>17</v>
      </c>
      <c r="O10" s="45" t="s">
        <v>18</v>
      </c>
      <c r="P10" s="46"/>
      <c r="Q10" s="45" t="s">
        <v>0</v>
      </c>
      <c r="R10" s="45" t="s">
        <v>19</v>
      </c>
      <c r="S10" s="45" t="s">
        <v>36</v>
      </c>
      <c r="T10" s="46"/>
      <c r="U10" s="45" t="s">
        <v>0</v>
      </c>
      <c r="V10" s="45" t="s">
        <v>19</v>
      </c>
      <c r="W10" s="45" t="s">
        <v>36</v>
      </c>
      <c r="Y10" s="129"/>
      <c r="Z10" s="129"/>
    </row>
    <row r="11" spans="1:27" x14ac:dyDescent="0.25">
      <c r="E11" s="47">
        <v>1</v>
      </c>
      <c r="F11" s="59" t="s">
        <v>47</v>
      </c>
      <c r="G11" s="48"/>
      <c r="H11" s="49">
        <f>'D1'!$H$74</f>
        <v>0</v>
      </c>
      <c r="I11" s="49">
        <f>'D1'!$I$74</f>
        <v>0</v>
      </c>
      <c r="J11" s="49">
        <f>'D1'!$J$74</f>
        <v>0</v>
      </c>
      <c r="K11" s="43"/>
      <c r="L11" s="49">
        <f>'D1'!$L$74</f>
        <v>0</v>
      </c>
      <c r="M11" s="49">
        <f>'D1'!$M$74</f>
        <v>0</v>
      </c>
      <c r="N11" s="49">
        <f>'D1'!$N$74</f>
        <v>0</v>
      </c>
      <c r="O11" s="49">
        <f>'D1'!$O$74</f>
        <v>0</v>
      </c>
      <c r="P11" s="43"/>
      <c r="Q11" s="50" t="str">
        <f>'D1'!$Q$74</f>
        <v/>
      </c>
      <c r="R11" s="50" t="str">
        <f>'D1'!$R$74</f>
        <v/>
      </c>
      <c r="S11" s="49" t="str">
        <f>IF(ISNUMBER(R11/Q11),R11/Q11,"")</f>
        <v/>
      </c>
      <c r="T11" s="43"/>
      <c r="U11" s="50" t="str">
        <f>'D1'!$U$74</f>
        <v/>
      </c>
      <c r="V11" s="50" t="str">
        <f>'D1'!$V$74</f>
        <v/>
      </c>
      <c r="W11" s="49" t="str">
        <f>IF(ISNUMBER(V11/U11),V11/U11,"")</f>
        <v/>
      </c>
      <c r="Y11" s="129"/>
      <c r="Z11" s="129"/>
    </row>
    <row r="12" spans="1:27" x14ac:dyDescent="0.25">
      <c r="E12" s="51">
        <v>2</v>
      </c>
      <c r="F12" s="60" t="s">
        <v>63</v>
      </c>
      <c r="G12" s="48"/>
      <c r="H12" s="52">
        <f>'D2'!$H$74</f>
        <v>0</v>
      </c>
      <c r="I12" s="52">
        <f>'D2'!$I$74</f>
        <v>0</v>
      </c>
      <c r="J12" s="52">
        <f>'D2'!$J$74</f>
        <v>0</v>
      </c>
      <c r="K12" s="43"/>
      <c r="L12" s="52">
        <f>'D2'!$L$74</f>
        <v>0</v>
      </c>
      <c r="M12" s="52">
        <f>'D2'!$M$74</f>
        <v>0</v>
      </c>
      <c r="N12" s="52">
        <f>'D2'!$N$74</f>
        <v>0</v>
      </c>
      <c r="O12" s="52">
        <f>'D2'!$O$74</f>
        <v>0</v>
      </c>
      <c r="P12" s="43"/>
      <c r="Q12" s="53" t="str">
        <f>'D2'!$Q$74</f>
        <v/>
      </c>
      <c r="R12" s="53" t="str">
        <f>'D2'!$R$74</f>
        <v/>
      </c>
      <c r="S12" s="52" t="str">
        <f t="shared" ref="S12:S14" si="0">IF(ISNUMBER(R12/Q12),R12/Q12,"")</f>
        <v/>
      </c>
      <c r="T12" s="43"/>
      <c r="U12" s="53" t="str">
        <f>'D2'!$U$74</f>
        <v/>
      </c>
      <c r="V12" s="53" t="str">
        <f>'D2'!$V$74</f>
        <v/>
      </c>
      <c r="W12" s="52" t="str">
        <f t="shared" ref="W12:W14" si="1">IF(ISNUMBER(V12/U12),V12/U12,"")</f>
        <v/>
      </c>
      <c r="Y12" s="129"/>
      <c r="Z12" s="129"/>
    </row>
    <row r="13" spans="1:27" x14ac:dyDescent="0.25">
      <c r="E13" s="47">
        <v>3</v>
      </c>
      <c r="F13" s="59" t="s">
        <v>64</v>
      </c>
      <c r="G13" s="48"/>
      <c r="H13" s="49">
        <f>'D3'!$H$74</f>
        <v>0</v>
      </c>
      <c r="I13" s="49">
        <f>'D3'!$I$74</f>
        <v>0</v>
      </c>
      <c r="J13" s="49">
        <f>'D3'!$J$74</f>
        <v>0</v>
      </c>
      <c r="K13" s="43"/>
      <c r="L13" s="49">
        <f>'D3'!$L$74</f>
        <v>0</v>
      </c>
      <c r="M13" s="49">
        <f>'D3'!$M$74</f>
        <v>0</v>
      </c>
      <c r="N13" s="49">
        <f>'D3'!$N$74</f>
        <v>0</v>
      </c>
      <c r="O13" s="49">
        <f>'D3'!$O$74</f>
        <v>0</v>
      </c>
      <c r="P13" s="43"/>
      <c r="Q13" s="50" t="str">
        <f>'D3'!$Q$74</f>
        <v/>
      </c>
      <c r="R13" s="50" t="str">
        <f>'D3'!$R$74</f>
        <v/>
      </c>
      <c r="S13" s="49" t="str">
        <f t="shared" si="0"/>
        <v/>
      </c>
      <c r="T13" s="43"/>
      <c r="U13" s="50" t="str">
        <f>'D3'!$U$74</f>
        <v/>
      </c>
      <c r="V13" s="50" t="str">
        <f>'D3'!$V$74</f>
        <v/>
      </c>
      <c r="W13" s="49" t="str">
        <f t="shared" si="1"/>
        <v/>
      </c>
      <c r="Y13" s="129"/>
      <c r="Z13" s="129"/>
    </row>
    <row r="14" spans="1:27" x14ac:dyDescent="0.25">
      <c r="E14" s="51">
        <v>4</v>
      </c>
      <c r="F14" s="60" t="s">
        <v>48</v>
      </c>
      <c r="G14" s="48"/>
      <c r="H14" s="52">
        <f>'D4'!$H$74</f>
        <v>0</v>
      </c>
      <c r="I14" s="52">
        <f>'D4'!$I$74</f>
        <v>0</v>
      </c>
      <c r="J14" s="52">
        <f>'D4'!$J$74</f>
        <v>0</v>
      </c>
      <c r="K14" s="43"/>
      <c r="L14" s="52">
        <f>'D4'!$L$74</f>
        <v>0</v>
      </c>
      <c r="M14" s="52">
        <f>'D4'!$M$74</f>
        <v>0</v>
      </c>
      <c r="N14" s="52">
        <f>'D4'!$N$74</f>
        <v>0</v>
      </c>
      <c r="O14" s="52">
        <f>'D4'!$O$74</f>
        <v>0</v>
      </c>
      <c r="P14" s="43"/>
      <c r="Q14" s="53" t="str">
        <f>'D4'!$Q$74</f>
        <v/>
      </c>
      <c r="R14" s="53" t="str">
        <f>'D4'!$R$74</f>
        <v/>
      </c>
      <c r="S14" s="52" t="str">
        <f t="shared" si="0"/>
        <v/>
      </c>
      <c r="T14" s="43"/>
      <c r="U14" s="53" t="str">
        <f>'D4'!$U$74</f>
        <v/>
      </c>
      <c r="V14" s="53" t="str">
        <f>'D4'!$V$74</f>
        <v/>
      </c>
      <c r="W14" s="52" t="str">
        <f t="shared" si="1"/>
        <v/>
      </c>
      <c r="Y14" s="129"/>
      <c r="Z14" s="129"/>
    </row>
    <row r="15" spans="1:27" x14ac:dyDescent="0.25">
      <c r="E15" s="47">
        <v>5</v>
      </c>
      <c r="F15" s="59"/>
      <c r="G15" s="48"/>
      <c r="H15" s="49"/>
      <c r="I15" s="49"/>
      <c r="J15" s="49"/>
      <c r="K15" s="43"/>
      <c r="L15" s="49"/>
      <c r="M15" s="49"/>
      <c r="N15" s="49"/>
      <c r="O15" s="49"/>
      <c r="P15" s="43"/>
      <c r="Q15" s="50"/>
      <c r="R15" s="50"/>
      <c r="S15" s="49"/>
      <c r="T15" s="43"/>
      <c r="U15" s="50"/>
      <c r="V15" s="50"/>
      <c r="W15" s="49"/>
      <c r="Y15" s="129"/>
      <c r="Z15" s="129"/>
    </row>
    <row r="16" spans="1:27" x14ac:dyDescent="0.25">
      <c r="E16" s="51">
        <v>6</v>
      </c>
      <c r="F16" s="60"/>
      <c r="G16" s="48"/>
      <c r="H16" s="52"/>
      <c r="I16" s="52"/>
      <c r="J16" s="52"/>
      <c r="K16" s="43"/>
      <c r="L16" s="52"/>
      <c r="M16" s="52"/>
      <c r="N16" s="52"/>
      <c r="O16" s="52"/>
      <c r="P16" s="43"/>
      <c r="Q16" s="53"/>
      <c r="R16" s="53"/>
      <c r="S16" s="52"/>
      <c r="T16" s="43"/>
      <c r="U16" s="53"/>
      <c r="V16" s="53"/>
      <c r="W16" s="52"/>
      <c r="Y16" s="129"/>
      <c r="Z16" s="129"/>
    </row>
    <row r="17" spans="5:26" x14ac:dyDescent="0.25">
      <c r="E17" s="47">
        <v>7</v>
      </c>
      <c r="F17" s="59"/>
      <c r="G17" s="48"/>
      <c r="H17" s="49"/>
      <c r="I17" s="49"/>
      <c r="J17" s="49"/>
      <c r="K17" s="43"/>
      <c r="L17" s="49"/>
      <c r="M17" s="49"/>
      <c r="N17" s="49"/>
      <c r="O17" s="49"/>
      <c r="P17" s="43"/>
      <c r="Q17" s="50"/>
      <c r="R17" s="50"/>
      <c r="S17" s="49"/>
      <c r="T17" s="43"/>
      <c r="U17" s="50"/>
      <c r="V17" s="50"/>
      <c r="W17" s="49"/>
      <c r="Y17" s="129"/>
      <c r="Z17" s="129"/>
    </row>
    <row r="18" spans="5:26" x14ac:dyDescent="0.25">
      <c r="E18" s="51">
        <v>8</v>
      </c>
      <c r="F18" s="60"/>
      <c r="G18" s="48"/>
      <c r="H18" s="52"/>
      <c r="I18" s="52"/>
      <c r="J18" s="52"/>
      <c r="K18" s="43"/>
      <c r="L18" s="52"/>
      <c r="M18" s="52"/>
      <c r="N18" s="52"/>
      <c r="O18" s="52"/>
      <c r="P18" s="43"/>
      <c r="Q18" s="53"/>
      <c r="R18" s="53"/>
      <c r="S18" s="52"/>
      <c r="T18" s="43"/>
      <c r="U18" s="53"/>
      <c r="V18" s="53"/>
      <c r="W18" s="52"/>
      <c r="Y18" s="129"/>
      <c r="Z18" s="129"/>
    </row>
    <row r="19" spans="5:26" x14ac:dyDescent="0.25">
      <c r="E19" s="47">
        <v>9</v>
      </c>
      <c r="F19" s="59"/>
      <c r="G19" s="48"/>
      <c r="H19" s="49"/>
      <c r="I19" s="49"/>
      <c r="J19" s="49"/>
      <c r="K19" s="43"/>
      <c r="L19" s="49"/>
      <c r="M19" s="49"/>
      <c r="N19" s="49"/>
      <c r="O19" s="49"/>
      <c r="P19" s="43"/>
      <c r="Q19" s="50"/>
      <c r="R19" s="50"/>
      <c r="S19" s="49"/>
      <c r="T19" s="43"/>
      <c r="U19" s="50"/>
      <c r="V19" s="50"/>
      <c r="W19" s="49"/>
      <c r="Y19" s="129"/>
      <c r="Z19" s="129"/>
    </row>
    <row r="20" spans="5:26" x14ac:dyDescent="0.25">
      <c r="E20" s="51">
        <v>10</v>
      </c>
      <c r="F20" s="60"/>
      <c r="G20" s="48"/>
      <c r="H20" s="52"/>
      <c r="I20" s="52"/>
      <c r="J20" s="52"/>
      <c r="K20" s="43"/>
      <c r="L20" s="52"/>
      <c r="M20" s="52"/>
      <c r="N20" s="52"/>
      <c r="O20" s="52"/>
      <c r="P20" s="43"/>
      <c r="Q20" s="53"/>
      <c r="R20" s="53"/>
      <c r="S20" s="52"/>
      <c r="T20" s="43"/>
      <c r="U20" s="53"/>
      <c r="V20" s="53"/>
      <c r="W20" s="52"/>
      <c r="Y20" s="129"/>
      <c r="Z20" s="129"/>
    </row>
    <row r="21" spans="5:26" x14ac:dyDescent="0.25">
      <c r="E21" s="47">
        <v>11</v>
      </c>
      <c r="F21" s="59"/>
      <c r="G21" s="48"/>
      <c r="H21" s="49"/>
      <c r="I21" s="49"/>
      <c r="J21" s="49"/>
      <c r="K21" s="43"/>
      <c r="L21" s="49"/>
      <c r="M21" s="49"/>
      <c r="N21" s="49"/>
      <c r="O21" s="49"/>
      <c r="P21" s="43"/>
      <c r="Q21" s="50"/>
      <c r="R21" s="50"/>
      <c r="S21" s="49"/>
      <c r="T21" s="43"/>
      <c r="U21" s="50"/>
      <c r="V21" s="50"/>
      <c r="W21" s="49"/>
    </row>
    <row r="22" spans="5:26" x14ac:dyDescent="0.25">
      <c r="E22" s="51">
        <v>12</v>
      </c>
      <c r="F22" s="60"/>
      <c r="G22" s="48"/>
      <c r="H22" s="52"/>
      <c r="I22" s="52"/>
      <c r="J22" s="52"/>
      <c r="K22" s="43"/>
      <c r="L22" s="52"/>
      <c r="M22" s="52"/>
      <c r="N22" s="52"/>
      <c r="O22" s="52"/>
      <c r="P22" s="43"/>
      <c r="Q22" s="53"/>
      <c r="R22" s="53"/>
      <c r="S22" s="52"/>
      <c r="T22" s="43"/>
      <c r="U22" s="53"/>
      <c r="V22" s="53"/>
      <c r="W22" s="52"/>
    </row>
    <row r="23" spans="5:26" x14ac:dyDescent="0.25">
      <c r="E23" s="47">
        <v>13</v>
      </c>
      <c r="F23" s="59"/>
      <c r="G23" s="48"/>
      <c r="H23" s="49"/>
      <c r="I23" s="49"/>
      <c r="J23" s="49"/>
      <c r="K23" s="43"/>
      <c r="L23" s="49"/>
      <c r="M23" s="49"/>
      <c r="N23" s="49"/>
      <c r="O23" s="49"/>
      <c r="P23" s="43"/>
      <c r="Q23" s="50"/>
      <c r="R23" s="50"/>
      <c r="S23" s="49"/>
      <c r="T23" s="43"/>
      <c r="U23" s="50"/>
      <c r="V23" s="50"/>
      <c r="W23" s="49"/>
    </row>
    <row r="24" spans="5:26" x14ac:dyDescent="0.25">
      <c r="E24" s="51">
        <v>14</v>
      </c>
      <c r="F24" s="60"/>
      <c r="G24" s="48"/>
      <c r="H24" s="52"/>
      <c r="I24" s="52"/>
      <c r="J24" s="52"/>
      <c r="K24" s="43"/>
      <c r="L24" s="52"/>
      <c r="M24" s="52"/>
      <c r="N24" s="52"/>
      <c r="O24" s="52"/>
      <c r="P24" s="43"/>
      <c r="Q24" s="53"/>
      <c r="R24" s="53"/>
      <c r="S24" s="52"/>
      <c r="T24" s="43"/>
      <c r="U24" s="53"/>
      <c r="V24" s="53"/>
      <c r="W24" s="52"/>
    </row>
    <row r="25" spans="5:26" x14ac:dyDescent="0.25">
      <c r="E25" s="47">
        <v>15</v>
      </c>
      <c r="F25" s="59"/>
      <c r="G25" s="48"/>
      <c r="H25" s="49"/>
      <c r="I25" s="49"/>
      <c r="J25" s="49"/>
      <c r="K25" s="43"/>
      <c r="L25" s="49"/>
      <c r="M25" s="49"/>
      <c r="N25" s="49"/>
      <c r="O25" s="49"/>
      <c r="P25" s="43"/>
      <c r="Q25" s="50"/>
      <c r="R25" s="50"/>
      <c r="S25" s="49"/>
      <c r="T25" s="43"/>
      <c r="U25" s="50"/>
      <c r="V25" s="50"/>
      <c r="W25" s="49"/>
    </row>
    <row r="26" spans="5:26" x14ac:dyDescent="0.25">
      <c r="E26" s="51">
        <v>16</v>
      </c>
      <c r="F26" s="61"/>
      <c r="G26" s="48"/>
      <c r="H26" s="52"/>
      <c r="I26" s="52"/>
      <c r="J26" s="52"/>
      <c r="K26" s="43"/>
      <c r="L26" s="52"/>
      <c r="M26" s="52"/>
      <c r="N26" s="52"/>
      <c r="O26" s="52"/>
      <c r="P26" s="43"/>
      <c r="Q26" s="53"/>
      <c r="R26" s="53"/>
      <c r="S26" s="52"/>
      <c r="T26" s="43"/>
      <c r="U26" s="53"/>
      <c r="V26" s="53"/>
      <c r="W26" s="52"/>
    </row>
    <row r="27" spans="5:26" x14ac:dyDescent="0.25">
      <c r="E27" s="47">
        <v>17</v>
      </c>
      <c r="F27" s="62"/>
      <c r="G27" s="48"/>
      <c r="H27" s="49"/>
      <c r="I27" s="49"/>
      <c r="J27" s="49"/>
      <c r="K27" s="43"/>
      <c r="L27" s="49"/>
      <c r="M27" s="49"/>
      <c r="N27" s="49"/>
      <c r="O27" s="49"/>
      <c r="P27" s="43"/>
      <c r="Q27" s="50"/>
      <c r="R27" s="50"/>
      <c r="S27" s="49"/>
      <c r="T27" s="43"/>
      <c r="U27" s="50"/>
      <c r="V27" s="50"/>
      <c r="W27" s="49"/>
    </row>
    <row r="28" spans="5:26" x14ac:dyDescent="0.25">
      <c r="E28" s="51">
        <v>18</v>
      </c>
      <c r="F28" s="61"/>
      <c r="G28" s="48"/>
      <c r="H28" s="52"/>
      <c r="I28" s="52"/>
      <c r="J28" s="52"/>
      <c r="K28" s="43"/>
      <c r="L28" s="52"/>
      <c r="M28" s="52"/>
      <c r="N28" s="52"/>
      <c r="O28" s="52"/>
      <c r="P28" s="43"/>
      <c r="Q28" s="53"/>
      <c r="R28" s="53"/>
      <c r="S28" s="52"/>
      <c r="T28" s="43"/>
      <c r="U28" s="53"/>
      <c r="V28" s="53"/>
      <c r="W28" s="52"/>
    </row>
    <row r="29" spans="5:26" x14ac:dyDescent="0.25">
      <c r="E29" s="47">
        <v>19</v>
      </c>
      <c r="F29" s="62"/>
      <c r="G29" s="48"/>
      <c r="H29" s="49"/>
      <c r="I29" s="49"/>
      <c r="J29" s="49"/>
      <c r="K29" s="43"/>
      <c r="L29" s="49"/>
      <c r="M29" s="49"/>
      <c r="N29" s="49"/>
      <c r="O29" s="49"/>
      <c r="P29" s="43"/>
      <c r="Q29" s="50"/>
      <c r="R29" s="50"/>
      <c r="S29" s="49"/>
      <c r="T29" s="43"/>
      <c r="U29" s="50"/>
      <c r="V29" s="50"/>
      <c r="W29" s="49"/>
    </row>
    <row r="30" spans="5:26" x14ac:dyDescent="0.25">
      <c r="E30" s="51">
        <v>20</v>
      </c>
      <c r="F30" s="61"/>
      <c r="G30" s="48"/>
      <c r="H30" s="52"/>
      <c r="I30" s="52"/>
      <c r="J30" s="52"/>
      <c r="K30" s="43"/>
      <c r="L30" s="52"/>
      <c r="M30" s="52"/>
      <c r="N30" s="52"/>
      <c r="O30" s="52"/>
      <c r="P30" s="43"/>
      <c r="Q30" s="53"/>
      <c r="R30" s="53"/>
      <c r="S30" s="52"/>
      <c r="T30" s="43"/>
      <c r="U30" s="53"/>
      <c r="V30" s="53"/>
      <c r="W30" s="52"/>
    </row>
    <row r="31" spans="5:26" x14ac:dyDescent="0.25">
      <c r="E31" s="47">
        <v>21</v>
      </c>
      <c r="F31" s="62"/>
      <c r="G31" s="48"/>
      <c r="H31" s="49"/>
      <c r="I31" s="49"/>
      <c r="J31" s="49"/>
      <c r="K31" s="43"/>
      <c r="L31" s="49"/>
      <c r="M31" s="49"/>
      <c r="N31" s="49"/>
      <c r="O31" s="49"/>
      <c r="P31" s="43"/>
      <c r="Q31" s="50"/>
      <c r="R31" s="50"/>
      <c r="S31" s="49"/>
      <c r="T31" s="43"/>
      <c r="U31" s="50"/>
      <c r="V31" s="50"/>
      <c r="W31" s="49"/>
    </row>
    <row r="32" spans="5:26" x14ac:dyDescent="0.25">
      <c r="E32" s="51">
        <v>22</v>
      </c>
      <c r="F32" s="61"/>
      <c r="G32" s="48"/>
      <c r="H32" s="52"/>
      <c r="I32" s="52"/>
      <c r="J32" s="52"/>
      <c r="K32" s="43"/>
      <c r="L32" s="52"/>
      <c r="M32" s="52"/>
      <c r="N32" s="52"/>
      <c r="O32" s="52"/>
      <c r="P32" s="43"/>
      <c r="Q32" s="53"/>
      <c r="R32" s="53"/>
      <c r="S32" s="52"/>
      <c r="T32" s="43"/>
      <c r="U32" s="53"/>
      <c r="V32" s="53"/>
      <c r="W32" s="52"/>
    </row>
    <row r="33" spans="5:23" x14ac:dyDescent="0.25">
      <c r="E33" s="47">
        <v>23</v>
      </c>
      <c r="F33" s="62"/>
      <c r="G33" s="48"/>
      <c r="H33" s="49"/>
      <c r="I33" s="49"/>
      <c r="J33" s="49"/>
      <c r="K33" s="43"/>
      <c r="L33" s="49"/>
      <c r="M33" s="49"/>
      <c r="N33" s="49"/>
      <c r="O33" s="49"/>
      <c r="P33" s="43"/>
      <c r="Q33" s="50"/>
      <c r="R33" s="50"/>
      <c r="S33" s="49"/>
      <c r="T33" s="43"/>
      <c r="U33" s="50"/>
      <c r="V33" s="50"/>
      <c r="W33" s="49"/>
    </row>
    <row r="34" spans="5:23" x14ac:dyDescent="0.25">
      <c r="E34" s="51">
        <v>24</v>
      </c>
      <c r="F34" s="61"/>
      <c r="G34" s="48"/>
      <c r="H34" s="52"/>
      <c r="I34" s="52"/>
      <c r="J34" s="52"/>
      <c r="K34" s="43"/>
      <c r="L34" s="52"/>
      <c r="M34" s="52"/>
      <c r="N34" s="52"/>
      <c r="O34" s="52"/>
      <c r="P34" s="43"/>
      <c r="Q34" s="53"/>
      <c r="R34" s="53"/>
      <c r="S34" s="52"/>
      <c r="T34" s="43"/>
      <c r="U34" s="53"/>
      <c r="V34" s="53"/>
      <c r="W34" s="52"/>
    </row>
    <row r="35" spans="5:23" x14ac:dyDescent="0.25">
      <c r="E35" s="47">
        <v>25</v>
      </c>
      <c r="F35" s="62"/>
      <c r="G35" s="48"/>
      <c r="H35" s="49"/>
      <c r="I35" s="49"/>
      <c r="J35" s="49"/>
      <c r="K35" s="43"/>
      <c r="L35" s="49"/>
      <c r="M35" s="49"/>
      <c r="N35" s="49"/>
      <c r="O35" s="49"/>
      <c r="P35" s="43"/>
      <c r="Q35" s="50"/>
      <c r="R35" s="50"/>
      <c r="S35" s="49"/>
      <c r="T35" s="43"/>
      <c r="U35" s="50"/>
      <c r="V35" s="50"/>
      <c r="W35" s="49"/>
    </row>
    <row r="36" spans="5:23" x14ac:dyDescent="0.25">
      <c r="E36" s="51">
        <v>26</v>
      </c>
      <c r="F36" s="61"/>
      <c r="G36" s="48"/>
      <c r="H36" s="52"/>
      <c r="I36" s="52"/>
      <c r="J36" s="52"/>
      <c r="K36" s="43"/>
      <c r="L36" s="52"/>
      <c r="M36" s="52"/>
      <c r="N36" s="52"/>
      <c r="O36" s="52"/>
      <c r="P36" s="43"/>
      <c r="Q36" s="53"/>
      <c r="R36" s="53"/>
      <c r="S36" s="52"/>
      <c r="T36" s="43"/>
      <c r="U36" s="53"/>
      <c r="V36" s="53"/>
      <c r="W36" s="52"/>
    </row>
    <row r="37" spans="5:23" x14ac:dyDescent="0.25">
      <c r="E37" s="47">
        <v>27</v>
      </c>
      <c r="F37" s="62"/>
      <c r="G37" s="48"/>
      <c r="H37" s="49"/>
      <c r="I37" s="49"/>
      <c r="J37" s="49"/>
      <c r="K37" s="43"/>
      <c r="L37" s="49"/>
      <c r="M37" s="49"/>
      <c r="N37" s="49"/>
      <c r="O37" s="49"/>
      <c r="P37" s="43"/>
      <c r="Q37" s="50"/>
      <c r="R37" s="50"/>
      <c r="S37" s="49"/>
      <c r="T37" s="43"/>
      <c r="U37" s="50"/>
      <c r="V37" s="50"/>
      <c r="W37" s="49"/>
    </row>
    <row r="38" spans="5:23" x14ac:dyDescent="0.25">
      <c r="E38" s="51">
        <v>28</v>
      </c>
      <c r="F38" s="61"/>
      <c r="G38" s="48"/>
      <c r="H38" s="52"/>
      <c r="I38" s="52"/>
      <c r="J38" s="52"/>
      <c r="K38" s="43"/>
      <c r="L38" s="52"/>
      <c r="M38" s="52"/>
      <c r="N38" s="52"/>
      <c r="O38" s="52"/>
      <c r="P38" s="43"/>
      <c r="Q38" s="53"/>
      <c r="R38" s="53"/>
      <c r="S38" s="52"/>
      <c r="T38" s="43"/>
      <c r="U38" s="53"/>
      <c r="V38" s="53"/>
      <c r="W38" s="52"/>
    </row>
    <row r="39" spans="5:23" x14ac:dyDescent="0.25">
      <c r="E39" s="47">
        <v>29</v>
      </c>
      <c r="F39" s="62"/>
      <c r="G39" s="48"/>
      <c r="H39" s="49"/>
      <c r="I39" s="49"/>
      <c r="J39" s="49"/>
      <c r="K39" s="43"/>
      <c r="L39" s="49"/>
      <c r="M39" s="49"/>
      <c r="N39" s="49"/>
      <c r="O39" s="49"/>
      <c r="P39" s="43"/>
      <c r="Q39" s="50"/>
      <c r="R39" s="50"/>
      <c r="S39" s="49"/>
      <c r="T39" s="43"/>
      <c r="U39" s="50"/>
      <c r="V39" s="50"/>
      <c r="W39" s="49"/>
    </row>
    <row r="40" spans="5:23" x14ac:dyDescent="0.25">
      <c r="E40" s="51">
        <v>30</v>
      </c>
      <c r="F40" s="61"/>
      <c r="G40" s="48"/>
      <c r="H40" s="52"/>
      <c r="I40" s="52"/>
      <c r="J40" s="52"/>
      <c r="K40" s="43"/>
      <c r="L40" s="52"/>
      <c r="M40" s="52"/>
      <c r="N40" s="52"/>
      <c r="O40" s="52"/>
      <c r="P40" s="43"/>
      <c r="Q40" s="53"/>
      <c r="R40" s="53"/>
      <c r="S40" s="52"/>
      <c r="T40" s="43"/>
      <c r="U40" s="53"/>
      <c r="V40" s="53"/>
      <c r="W40" s="52"/>
    </row>
    <row r="41" spans="5:23" ht="15" customHeight="1" x14ac:dyDescent="0.25">
      <c r="E41" s="48"/>
      <c r="F41" s="54" t="s">
        <v>27</v>
      </c>
      <c r="G41" s="48"/>
      <c r="H41" s="55" t="str">
        <f>IF(ISNUMBER(IF(AVERAGE(H11:H40)&lt;&gt;0,AVERAGE(H11:H40),"")),IF(AVERAGE(H11:H40)&lt;&gt;0,AVERAGE(H11:H40),""),"")</f>
        <v/>
      </c>
      <c r="I41" s="55" t="str">
        <f t="shared" ref="I41:J41" si="2">IF(ISNUMBER(IF(AVERAGE(I11:I40)&lt;&gt;0,AVERAGE(I11:I40),"")),IF(AVERAGE(I11:I40)&lt;&gt;0,AVERAGE(I11:I40),""),"")</f>
        <v/>
      </c>
      <c r="J41" s="55" t="str">
        <f t="shared" si="2"/>
        <v/>
      </c>
      <c r="K41" s="56"/>
      <c r="L41" s="55" t="str">
        <f t="shared" ref="L41:O41" si="3">IF(ISNUMBER(IF(AVERAGE(L11:L40)&lt;&gt;0,AVERAGE(L11:L40),"")),IF(AVERAGE(L11:L40)&lt;&gt;0,AVERAGE(L11:L40),""),"")</f>
        <v/>
      </c>
      <c r="M41" s="55" t="str">
        <f t="shared" si="3"/>
        <v/>
      </c>
      <c r="N41" s="55" t="str">
        <f t="shared" si="3"/>
        <v/>
      </c>
      <c r="O41" s="55" t="str">
        <f t="shared" si="3"/>
        <v/>
      </c>
      <c r="P41" s="56"/>
      <c r="Q41" s="57" t="str">
        <f>IF(SUM(Q11:Q40)&lt;&gt;0,SUM(Q11:Q40),"")</f>
        <v/>
      </c>
      <c r="R41" s="57" t="str">
        <f>IF(SUM(R11:R40)&lt;&gt;0,SUM(R11:R40),"")</f>
        <v/>
      </c>
      <c r="S41" s="58" t="str">
        <f t="shared" ref="S41" si="4">IF(ISNUMBER(R41/Q41),R41/Q41,"")</f>
        <v/>
      </c>
      <c r="T41" s="56"/>
      <c r="U41" s="57" t="str">
        <f>IF(SUM(U11:U40)&lt;&gt;0,SUM(U11:U40),"")</f>
        <v/>
      </c>
      <c r="V41" s="57" t="str">
        <f>IF(SUM(V11:V40)&lt;&gt;0,SUM(V11:V40),"")</f>
        <v/>
      </c>
      <c r="W41" s="58" t="str">
        <f t="shared" ref="W41" si="5">IF(ISNUMBER(V41/U41),V41/U41,"")</f>
        <v/>
      </c>
    </row>
    <row r="42" spans="5:23" ht="15" customHeight="1" x14ac:dyDescent="0.25"/>
  </sheetData>
  <sheetProtection algorithmName="SHA-512" hashValue="TQx1tQJXrlO2zGhnzA3vO3SbZBaUfUeB3qOTeKimhm28wK9L6fby/UTkqaMDaNzMAEyU8XG/3HfJkEGQ0xlTxA==" saltValue="HXPLmwnwybkeo6D1pHrg8A==" spinCount="100000" sheet="1" objects="1" scenarios="1" insertHyperlinks="0"/>
  <mergeCells count="7">
    <mergeCell ref="E8:F10"/>
    <mergeCell ref="Y8:Z8"/>
    <mergeCell ref="Y9:Z20"/>
    <mergeCell ref="H8:J9"/>
    <mergeCell ref="L8:O9"/>
    <mergeCell ref="Q8:S9"/>
    <mergeCell ref="U8:W9"/>
  </mergeCells>
  <conditionalFormatting sqref="O13 O17 O21 O25 H9:J11 H15:J15 H19:J19 H23:J23">
    <cfRule type="cellIs" dxfId="56" priority="13" operator="equal">
      <formula>"A"</formula>
    </cfRule>
    <cfRule type="cellIs" dxfId="55" priority="14" operator="equal">
      <formula>"U"</formula>
    </cfRule>
    <cfRule type="cellIs" dxfId="54" priority="15" operator="equal">
      <formula>"OK"</formula>
    </cfRule>
  </conditionalFormatting>
  <conditionalFormatting sqref="L10:O10 H13:I13 H17:I17 H21:I21 H25:I25">
    <cfRule type="cellIs" dxfId="53" priority="22" operator="equal">
      <formula>"A"</formula>
    </cfRule>
    <cfRule type="cellIs" dxfId="52" priority="23" operator="equal">
      <formula>"U"</formula>
    </cfRule>
    <cfRule type="cellIs" dxfId="51" priority="24" operator="equal">
      <formula>"OK"</formula>
    </cfRule>
  </conditionalFormatting>
  <conditionalFormatting sqref="L9:O9">
    <cfRule type="cellIs" dxfId="50" priority="25" operator="equal">
      <formula>"A"</formula>
    </cfRule>
    <cfRule type="cellIs" dxfId="49" priority="26" operator="equal">
      <formula>"U"</formula>
    </cfRule>
    <cfRule type="cellIs" dxfId="48" priority="27" operator="equal">
      <formula>"OK"</formula>
    </cfRule>
  </conditionalFormatting>
  <conditionalFormatting sqref="J13 J17 J21 J25">
    <cfRule type="cellIs" dxfId="47" priority="19" operator="equal">
      <formula>"A"</formula>
    </cfRule>
    <cfRule type="cellIs" dxfId="46" priority="20" operator="equal">
      <formula>"U"</formula>
    </cfRule>
    <cfRule type="cellIs" dxfId="45" priority="21" operator="equal">
      <formula>"OK"</formula>
    </cfRule>
  </conditionalFormatting>
  <conditionalFormatting sqref="L11:O11 L13:N13 L17:N17 L21:N21 L25:N25 L15:O15 L19:O19 L23:O23">
    <cfRule type="cellIs" dxfId="44" priority="16" operator="equal">
      <formula>"A"</formula>
    </cfRule>
    <cfRule type="cellIs" dxfId="43" priority="17" operator="equal">
      <formula>"U"</formula>
    </cfRule>
    <cfRule type="cellIs" dxfId="42" priority="18" operator="equal">
      <formula>"OK"</formula>
    </cfRule>
  </conditionalFormatting>
  <conditionalFormatting sqref="O27 O29 O31 O33 O35 O37 O39">
    <cfRule type="cellIs" dxfId="41" priority="1" operator="equal">
      <formula>"A"</formula>
    </cfRule>
    <cfRule type="cellIs" dxfId="40" priority="2" operator="equal">
      <formula>"U"</formula>
    </cfRule>
    <cfRule type="cellIs" dxfId="39" priority="3" operator="equal">
      <formula>"OK"</formula>
    </cfRule>
  </conditionalFormatting>
  <conditionalFormatting sqref="H27:I27 H29:I29 H31:I31 H33:I33 H35:I35 H37:I37 H39:I39">
    <cfRule type="cellIs" dxfId="38" priority="10" operator="equal">
      <formula>"A"</formula>
    </cfRule>
    <cfRule type="cellIs" dxfId="37" priority="11" operator="equal">
      <formula>"U"</formula>
    </cfRule>
    <cfRule type="cellIs" dxfId="36" priority="12" operator="equal">
      <formula>"OK"</formula>
    </cfRule>
  </conditionalFormatting>
  <conditionalFormatting sqref="J27 J29 J31 J33 J35 J37 J39">
    <cfRule type="cellIs" dxfId="35" priority="7" operator="equal">
      <formula>"A"</formula>
    </cfRule>
    <cfRule type="cellIs" dxfId="34" priority="8" operator="equal">
      <formula>"U"</formula>
    </cfRule>
    <cfRule type="cellIs" dxfId="33" priority="9" operator="equal">
      <formula>"OK"</formula>
    </cfRule>
  </conditionalFormatting>
  <conditionalFormatting sqref="L27:N27 L29:N29 L31:N31 L33:N33 L35:N35 L37:N37 L39:N39">
    <cfRule type="cellIs" dxfId="32" priority="4" operator="equal">
      <formula>"A"</formula>
    </cfRule>
    <cfRule type="cellIs" dxfId="31" priority="5" operator="equal">
      <formula>"U"</formula>
    </cfRule>
    <cfRule type="cellIs" dxfId="30" priority="6" operator="equal">
      <formula>"OK"</formula>
    </cfRule>
  </conditionalFormatting>
  <hyperlinks>
    <hyperlink ref="F14" location="'D4'!A1" display="Ética no Serviço Público" xr:uid="{00000000-0004-0000-0300-00001A000000}"/>
    <hyperlink ref="F13" location="'D3'!A1" display="Raciocínio Lógico" xr:uid="{00000000-0004-0000-0300-00001B000000}"/>
    <hyperlink ref="F12" location="'D2'!A1" display="Direito Constitucional" xr:uid="{00000000-0004-0000-0300-00001C000000}"/>
    <hyperlink ref="F11" location="'D1'!A1" display="Língua Portuguesa" xr:uid="{00000000-0004-0000-0300-00001D000000}"/>
  </hyperlink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4"/>
  <dimension ref="A1:V73"/>
  <sheetViews>
    <sheetView showRowColHeaders="0" workbookViewId="0"/>
  </sheetViews>
  <sheetFormatPr defaultColWidth="0" defaultRowHeight="15" customHeight="1" zeroHeight="1" x14ac:dyDescent="0.2"/>
  <cols>
    <col min="1" max="21" width="9.140625" style="33" customWidth="1"/>
    <col min="22" max="22" width="0" style="34" hidden="1" customWidth="1"/>
    <col min="23" max="16384" width="9.140625" style="34" hidden="1"/>
  </cols>
  <sheetData>
    <row r="1" spans="1:22" ht="15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2" ht="15" customHeight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2" ht="15" customHeight="1" x14ac:dyDescent="0.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2" ht="15" customHeight="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</row>
    <row r="5" spans="1:22" ht="15" customHeight="1" x14ac:dyDescent="0.2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</row>
    <row r="6" spans="1:22" ht="15" customHeight="1" x14ac:dyDescent="0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1:22" ht="15" customHeight="1" x14ac:dyDescent="0.2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8"/>
    </row>
    <row r="8" spans="1:22" ht="15" customHeight="1" x14ac:dyDescent="0.2">
      <c r="A8" s="37"/>
      <c r="B8" s="37"/>
      <c r="C8" s="77"/>
      <c r="D8" s="78"/>
      <c r="E8" s="78"/>
      <c r="F8" s="78"/>
      <c r="G8" s="79" t="s">
        <v>37</v>
      </c>
      <c r="H8" s="79" t="s">
        <v>38</v>
      </c>
      <c r="I8" s="79" t="s">
        <v>39</v>
      </c>
      <c r="J8" s="80" t="s">
        <v>40</v>
      </c>
      <c r="K8" s="37"/>
      <c r="L8" s="69"/>
      <c r="M8" s="70"/>
      <c r="N8" s="70"/>
      <c r="O8" s="70"/>
      <c r="P8" s="70"/>
      <c r="Q8" s="70"/>
      <c r="R8" s="70"/>
      <c r="S8" s="71"/>
      <c r="T8" s="37"/>
      <c r="U8" s="37"/>
      <c r="V8" s="38"/>
    </row>
    <row r="9" spans="1:22" ht="15" customHeight="1" x14ac:dyDescent="0.2">
      <c r="A9" s="37"/>
      <c r="B9" s="37"/>
      <c r="C9" s="81">
        <v>1</v>
      </c>
      <c r="D9" s="131" t="str">
        <f>Disciplinas!F11</f>
        <v>LÍNGUA PORTUGUESA</v>
      </c>
      <c r="E9" s="131"/>
      <c r="F9" s="131"/>
      <c r="G9" s="82">
        <f>IF(ISNUMBER(AVERAGE(Disciplinas!H11:J11)),AVERAGE(Disciplinas!H11:J11),0)</f>
        <v>0</v>
      </c>
      <c r="H9" s="82">
        <f>IF(ISNUMBER(AVERAGE(Disciplinas!L11:O11)),AVERAGE(Disciplinas!L11:O11),0)</f>
        <v>0</v>
      </c>
      <c r="I9" s="82" t="str">
        <f>Disciplinas!S11</f>
        <v/>
      </c>
      <c r="J9" s="83" t="str">
        <f>Disciplinas!W11</f>
        <v/>
      </c>
      <c r="K9" s="37"/>
      <c r="L9" s="72"/>
      <c r="M9" s="68"/>
      <c r="N9" s="68"/>
      <c r="O9" s="68"/>
      <c r="P9" s="68"/>
      <c r="Q9" s="68"/>
      <c r="R9" s="68"/>
      <c r="S9" s="73"/>
      <c r="T9" s="37"/>
      <c r="U9" s="37"/>
      <c r="V9" s="38"/>
    </row>
    <row r="10" spans="1:22" ht="15" customHeight="1" x14ac:dyDescent="0.2">
      <c r="A10" s="37"/>
      <c r="B10" s="37"/>
      <c r="C10" s="81">
        <v>2</v>
      </c>
      <c r="D10" s="131" t="str">
        <f>Disciplinas!F12</f>
        <v>ÉTICA NO SERVIÇO PÚBLICO</v>
      </c>
      <c r="E10" s="131"/>
      <c r="F10" s="131"/>
      <c r="G10" s="82">
        <f>IF(ISNUMBER(AVERAGE(Disciplinas!H12:J12)),AVERAGE(Disciplinas!H12:J12),0)</f>
        <v>0</v>
      </c>
      <c r="H10" s="82">
        <f>IF(ISNUMBER(AVERAGE(Disciplinas!L12:O12)),AVERAGE(Disciplinas!L12:O12),0)</f>
        <v>0</v>
      </c>
      <c r="I10" s="82" t="str">
        <f>Disciplinas!S12</f>
        <v/>
      </c>
      <c r="J10" s="83" t="str">
        <f>Disciplinas!W12</f>
        <v/>
      </c>
      <c r="K10" s="37"/>
      <c r="L10" s="72"/>
      <c r="M10" s="68"/>
      <c r="N10" s="68"/>
      <c r="O10" s="68"/>
      <c r="P10" s="68"/>
      <c r="Q10" s="68"/>
      <c r="R10" s="68"/>
      <c r="S10" s="73"/>
      <c r="T10" s="37"/>
      <c r="U10" s="37"/>
      <c r="V10" s="38"/>
    </row>
    <row r="11" spans="1:22" ht="15" customHeight="1" x14ac:dyDescent="0.2">
      <c r="A11" s="37"/>
      <c r="B11" s="37"/>
      <c r="C11" s="81">
        <v>3</v>
      </c>
      <c r="D11" s="131" t="str">
        <f>Disciplinas!F13</f>
        <v>LEGISLAÇÃO</v>
      </c>
      <c r="E11" s="131"/>
      <c r="F11" s="131"/>
      <c r="G11" s="82">
        <f>IF(ISNUMBER(AVERAGE(Disciplinas!H13:J13)),AVERAGE(Disciplinas!H13:J13),0)</f>
        <v>0</v>
      </c>
      <c r="H11" s="82">
        <f>IF(ISNUMBER(AVERAGE(Disciplinas!L13:O13)),AVERAGE(Disciplinas!L13:O13),0)</f>
        <v>0</v>
      </c>
      <c r="I11" s="82" t="str">
        <f>Disciplinas!S13</f>
        <v/>
      </c>
      <c r="J11" s="83" t="str">
        <f>Disciplinas!W13</f>
        <v/>
      </c>
      <c r="K11" s="37"/>
      <c r="L11" s="72"/>
      <c r="M11" s="68"/>
      <c r="N11" s="68"/>
      <c r="O11" s="68"/>
      <c r="P11" s="68"/>
      <c r="Q11" s="68"/>
      <c r="R11" s="68"/>
      <c r="S11" s="73"/>
      <c r="T11" s="37"/>
      <c r="U11" s="37"/>
      <c r="V11" s="38"/>
    </row>
    <row r="12" spans="1:22" ht="15" customHeight="1" x14ac:dyDescent="0.2">
      <c r="A12" s="37"/>
      <c r="B12" s="37"/>
      <c r="C12" s="81">
        <v>4</v>
      </c>
      <c r="D12" s="131" t="str">
        <f>Disciplinas!F14</f>
        <v>CONHECIMENTOS ESPECÍFICOS</v>
      </c>
      <c r="E12" s="131"/>
      <c r="F12" s="131"/>
      <c r="G12" s="82">
        <f>IF(ISNUMBER(AVERAGE(Disciplinas!H14:J14)),AVERAGE(Disciplinas!H14:J14),0)</f>
        <v>0</v>
      </c>
      <c r="H12" s="82">
        <f>IF(ISNUMBER(AVERAGE(Disciplinas!L14:O14)),AVERAGE(Disciplinas!L14:O14),0)</f>
        <v>0</v>
      </c>
      <c r="I12" s="82" t="str">
        <f>Disciplinas!S14</f>
        <v/>
      </c>
      <c r="J12" s="83" t="str">
        <f>Disciplinas!W14</f>
        <v/>
      </c>
      <c r="K12" s="37"/>
      <c r="L12" s="72"/>
      <c r="M12" s="68"/>
      <c r="N12" s="68"/>
      <c r="O12" s="68"/>
      <c r="P12" s="68"/>
      <c r="Q12" s="68"/>
      <c r="R12" s="68"/>
      <c r="S12" s="73"/>
      <c r="T12" s="37"/>
      <c r="U12" s="37"/>
      <c r="V12" s="38"/>
    </row>
    <row r="13" spans="1:22" ht="15" customHeight="1" x14ac:dyDescent="0.2">
      <c r="A13" s="37"/>
      <c r="B13" s="37"/>
      <c r="C13" s="81">
        <v>5</v>
      </c>
      <c r="D13" s="131">
        <f>Disciplinas!F15</f>
        <v>0</v>
      </c>
      <c r="E13" s="131"/>
      <c r="F13" s="131"/>
      <c r="G13" s="82">
        <f>IF(ISNUMBER(AVERAGE(Disciplinas!H15:J15)),AVERAGE(Disciplinas!H15:J15),0)</f>
        <v>0</v>
      </c>
      <c r="H13" s="82">
        <f>IF(ISNUMBER(AVERAGE(Disciplinas!L15:O15)),AVERAGE(Disciplinas!L15:O15),0)</f>
        <v>0</v>
      </c>
      <c r="I13" s="82">
        <f>Disciplinas!S15</f>
        <v>0</v>
      </c>
      <c r="J13" s="83">
        <f>Disciplinas!W15</f>
        <v>0</v>
      </c>
      <c r="K13" s="37"/>
      <c r="L13" s="72"/>
      <c r="M13" s="68"/>
      <c r="N13" s="68"/>
      <c r="O13" s="68"/>
      <c r="P13" s="68"/>
      <c r="Q13" s="68"/>
      <c r="R13" s="68"/>
      <c r="S13" s="73"/>
      <c r="T13" s="37"/>
      <c r="U13" s="37"/>
      <c r="V13" s="38"/>
    </row>
    <row r="14" spans="1:22" ht="15" customHeight="1" x14ac:dyDescent="0.2">
      <c r="A14" s="37"/>
      <c r="B14" s="37"/>
      <c r="C14" s="81">
        <v>6</v>
      </c>
      <c r="D14" s="131">
        <f>Disciplinas!F16</f>
        <v>0</v>
      </c>
      <c r="E14" s="131"/>
      <c r="F14" s="131"/>
      <c r="G14" s="82">
        <f>IF(ISNUMBER(AVERAGE(Disciplinas!H16:J16)),AVERAGE(Disciplinas!H16:J16),0)</f>
        <v>0</v>
      </c>
      <c r="H14" s="82">
        <f>IF(ISNUMBER(AVERAGE(Disciplinas!L16:O16)),AVERAGE(Disciplinas!L16:O16),0)</f>
        <v>0</v>
      </c>
      <c r="I14" s="82">
        <f>Disciplinas!S16</f>
        <v>0</v>
      </c>
      <c r="J14" s="83">
        <f>Disciplinas!W16</f>
        <v>0</v>
      </c>
      <c r="K14" s="37"/>
      <c r="L14" s="72"/>
      <c r="M14" s="68"/>
      <c r="N14" s="68"/>
      <c r="O14" s="68"/>
      <c r="P14" s="68"/>
      <c r="Q14" s="68"/>
      <c r="R14" s="68"/>
      <c r="S14" s="73"/>
      <c r="T14" s="37"/>
      <c r="U14" s="37"/>
      <c r="V14" s="38"/>
    </row>
    <row r="15" spans="1:22" ht="15" customHeight="1" x14ac:dyDescent="0.2">
      <c r="A15" s="37"/>
      <c r="B15" s="37"/>
      <c r="C15" s="81">
        <v>7</v>
      </c>
      <c r="D15" s="131">
        <f>Disciplinas!F17</f>
        <v>0</v>
      </c>
      <c r="E15" s="131"/>
      <c r="F15" s="131"/>
      <c r="G15" s="82">
        <f>IF(ISNUMBER(AVERAGE(Disciplinas!H17:J17)),AVERAGE(Disciplinas!H17:J17),0)</f>
        <v>0</v>
      </c>
      <c r="H15" s="82">
        <f>IF(ISNUMBER(AVERAGE(Disciplinas!L17:O17)),AVERAGE(Disciplinas!L17:O17),0)</f>
        <v>0</v>
      </c>
      <c r="I15" s="82">
        <f>Disciplinas!S17</f>
        <v>0</v>
      </c>
      <c r="J15" s="83">
        <f>Disciplinas!W17</f>
        <v>0</v>
      </c>
      <c r="K15" s="37"/>
      <c r="L15" s="72"/>
      <c r="M15" s="68"/>
      <c r="N15" s="68"/>
      <c r="O15" s="68"/>
      <c r="P15" s="68"/>
      <c r="Q15" s="68"/>
      <c r="R15" s="68"/>
      <c r="S15" s="73"/>
      <c r="T15" s="37"/>
      <c r="U15" s="37"/>
      <c r="V15" s="38"/>
    </row>
    <row r="16" spans="1:22" ht="15" customHeight="1" x14ac:dyDescent="0.2">
      <c r="A16" s="37"/>
      <c r="B16" s="37"/>
      <c r="C16" s="81">
        <v>8</v>
      </c>
      <c r="D16" s="131">
        <f>Disciplinas!F18</f>
        <v>0</v>
      </c>
      <c r="E16" s="131"/>
      <c r="F16" s="131"/>
      <c r="G16" s="82">
        <f>IF(ISNUMBER(AVERAGE(Disciplinas!H18:J18)),AVERAGE(Disciplinas!H18:J18),0)</f>
        <v>0</v>
      </c>
      <c r="H16" s="82">
        <f>IF(ISNUMBER(AVERAGE(Disciplinas!L18:O18)),AVERAGE(Disciplinas!L18:O18),0)</f>
        <v>0</v>
      </c>
      <c r="I16" s="82">
        <f>Disciplinas!S18</f>
        <v>0</v>
      </c>
      <c r="J16" s="83">
        <f>Disciplinas!W18</f>
        <v>0</v>
      </c>
      <c r="K16" s="37"/>
      <c r="L16" s="72"/>
      <c r="M16" s="68"/>
      <c r="N16" s="68"/>
      <c r="O16" s="68"/>
      <c r="P16" s="68"/>
      <c r="Q16" s="68"/>
      <c r="R16" s="68"/>
      <c r="S16" s="73"/>
      <c r="T16" s="37"/>
      <c r="U16" s="37"/>
      <c r="V16" s="38"/>
    </row>
    <row r="17" spans="1:22" ht="15" customHeight="1" x14ac:dyDescent="0.2">
      <c r="A17" s="37"/>
      <c r="B17" s="37"/>
      <c r="C17" s="81">
        <v>9</v>
      </c>
      <c r="D17" s="131">
        <f>Disciplinas!F19</f>
        <v>0</v>
      </c>
      <c r="E17" s="131"/>
      <c r="F17" s="131"/>
      <c r="G17" s="82">
        <f>IF(ISNUMBER(AVERAGE(Disciplinas!H19:J19)),AVERAGE(Disciplinas!H19:J19),0)</f>
        <v>0</v>
      </c>
      <c r="H17" s="82">
        <f>IF(ISNUMBER(AVERAGE(Disciplinas!L19:O19)),AVERAGE(Disciplinas!L19:O19),0)</f>
        <v>0</v>
      </c>
      <c r="I17" s="82">
        <f>Disciplinas!S19</f>
        <v>0</v>
      </c>
      <c r="J17" s="83">
        <f>Disciplinas!W19</f>
        <v>0</v>
      </c>
      <c r="K17" s="37"/>
      <c r="L17" s="72"/>
      <c r="M17" s="68"/>
      <c r="N17" s="68"/>
      <c r="O17" s="68"/>
      <c r="P17" s="68"/>
      <c r="Q17" s="68"/>
      <c r="R17" s="68"/>
      <c r="S17" s="73"/>
      <c r="T17" s="37"/>
      <c r="U17" s="37"/>
      <c r="V17" s="38"/>
    </row>
    <row r="18" spans="1:22" ht="15" customHeight="1" x14ac:dyDescent="0.2">
      <c r="A18" s="37"/>
      <c r="B18" s="37"/>
      <c r="C18" s="81">
        <v>10</v>
      </c>
      <c r="D18" s="131">
        <f>Disciplinas!F20</f>
        <v>0</v>
      </c>
      <c r="E18" s="131"/>
      <c r="F18" s="131"/>
      <c r="G18" s="82">
        <f>IF(ISNUMBER(AVERAGE(Disciplinas!H20:J20)),AVERAGE(Disciplinas!H20:J20),0)</f>
        <v>0</v>
      </c>
      <c r="H18" s="82">
        <f>IF(ISNUMBER(AVERAGE(Disciplinas!L20:O20)),AVERAGE(Disciplinas!L20:O20),0)</f>
        <v>0</v>
      </c>
      <c r="I18" s="82">
        <f>Disciplinas!S20</f>
        <v>0</v>
      </c>
      <c r="J18" s="83">
        <f>Disciplinas!W20</f>
        <v>0</v>
      </c>
      <c r="K18" s="37"/>
      <c r="L18" s="72"/>
      <c r="M18" s="68"/>
      <c r="N18" s="68"/>
      <c r="O18" s="68"/>
      <c r="P18" s="68"/>
      <c r="Q18" s="68"/>
      <c r="R18" s="68"/>
      <c r="S18" s="73"/>
      <c r="T18" s="37"/>
      <c r="U18" s="37"/>
      <c r="V18" s="38"/>
    </row>
    <row r="19" spans="1:22" ht="15" customHeight="1" x14ac:dyDescent="0.2">
      <c r="A19" s="37"/>
      <c r="B19" s="37"/>
      <c r="C19" s="81">
        <v>11</v>
      </c>
      <c r="D19" s="131">
        <f>Disciplinas!F21</f>
        <v>0</v>
      </c>
      <c r="E19" s="131"/>
      <c r="F19" s="131"/>
      <c r="G19" s="82">
        <f>IF(ISNUMBER(AVERAGE(Disciplinas!H21:J21)),AVERAGE(Disciplinas!H21:J21),0)</f>
        <v>0</v>
      </c>
      <c r="H19" s="82">
        <f>IF(ISNUMBER(AVERAGE(Disciplinas!L21:O21)),AVERAGE(Disciplinas!L21:O21),0)</f>
        <v>0</v>
      </c>
      <c r="I19" s="82">
        <f>Disciplinas!S21</f>
        <v>0</v>
      </c>
      <c r="J19" s="83">
        <f>Disciplinas!W21</f>
        <v>0</v>
      </c>
      <c r="K19" s="37"/>
      <c r="L19" s="72"/>
      <c r="M19" s="68"/>
      <c r="N19" s="68"/>
      <c r="O19" s="68"/>
      <c r="P19" s="68"/>
      <c r="Q19" s="68"/>
      <c r="R19" s="68"/>
      <c r="S19" s="73"/>
      <c r="T19" s="37"/>
      <c r="U19" s="37"/>
      <c r="V19" s="38"/>
    </row>
    <row r="20" spans="1:22" ht="15" customHeight="1" x14ac:dyDescent="0.2">
      <c r="A20" s="37"/>
      <c r="B20" s="37"/>
      <c r="C20" s="81">
        <v>12</v>
      </c>
      <c r="D20" s="131">
        <f>Disciplinas!F22</f>
        <v>0</v>
      </c>
      <c r="E20" s="131"/>
      <c r="F20" s="131"/>
      <c r="G20" s="82">
        <f>IF(ISNUMBER(AVERAGE(Disciplinas!H22:J22)),AVERAGE(Disciplinas!H22:J22),0)</f>
        <v>0</v>
      </c>
      <c r="H20" s="82">
        <f>IF(ISNUMBER(AVERAGE(Disciplinas!L22:O22)),AVERAGE(Disciplinas!L22:O22),0)</f>
        <v>0</v>
      </c>
      <c r="I20" s="82">
        <f>Disciplinas!S22</f>
        <v>0</v>
      </c>
      <c r="J20" s="83">
        <f>Disciplinas!W22</f>
        <v>0</v>
      </c>
      <c r="K20" s="37"/>
      <c r="L20" s="72"/>
      <c r="M20" s="68"/>
      <c r="N20" s="68"/>
      <c r="O20" s="68"/>
      <c r="P20" s="68"/>
      <c r="Q20" s="68"/>
      <c r="R20" s="68"/>
      <c r="S20" s="73"/>
      <c r="T20" s="37"/>
      <c r="U20" s="37"/>
      <c r="V20" s="38"/>
    </row>
    <row r="21" spans="1:22" ht="15" customHeight="1" x14ac:dyDescent="0.2">
      <c r="A21" s="37"/>
      <c r="B21" s="37"/>
      <c r="C21" s="81">
        <v>13</v>
      </c>
      <c r="D21" s="131">
        <f>Disciplinas!F23</f>
        <v>0</v>
      </c>
      <c r="E21" s="131"/>
      <c r="F21" s="131"/>
      <c r="G21" s="82">
        <f>IF(ISNUMBER(AVERAGE(Disciplinas!H23:J23)),AVERAGE(Disciplinas!H23:J23),0)</f>
        <v>0</v>
      </c>
      <c r="H21" s="82">
        <f>IF(ISNUMBER(AVERAGE(Disciplinas!L23:O23)),AVERAGE(Disciplinas!L23:O23),0)</f>
        <v>0</v>
      </c>
      <c r="I21" s="82">
        <f>Disciplinas!S23</f>
        <v>0</v>
      </c>
      <c r="J21" s="83">
        <f>Disciplinas!W23</f>
        <v>0</v>
      </c>
      <c r="K21" s="37"/>
      <c r="L21" s="72"/>
      <c r="M21" s="68"/>
      <c r="N21" s="68"/>
      <c r="O21" s="68"/>
      <c r="P21" s="68"/>
      <c r="Q21" s="68"/>
      <c r="R21" s="68"/>
      <c r="S21" s="73"/>
      <c r="T21" s="37"/>
      <c r="U21" s="37"/>
      <c r="V21" s="38"/>
    </row>
    <row r="22" spans="1:22" ht="15" customHeight="1" x14ac:dyDescent="0.2">
      <c r="A22" s="37"/>
      <c r="B22" s="37"/>
      <c r="C22" s="84">
        <v>14</v>
      </c>
      <c r="D22" s="132">
        <f>Disciplinas!F24</f>
        <v>0</v>
      </c>
      <c r="E22" s="132"/>
      <c r="F22" s="132"/>
      <c r="G22" s="85">
        <f>IF(ISNUMBER(AVERAGE(Disciplinas!H24:J24)),AVERAGE(Disciplinas!H24:J24),0)</f>
        <v>0</v>
      </c>
      <c r="H22" s="85">
        <f>IF(ISNUMBER(AVERAGE(Disciplinas!L24:O24)),AVERAGE(Disciplinas!L24:O24),0)</f>
        <v>0</v>
      </c>
      <c r="I22" s="85">
        <f>Disciplinas!S24</f>
        <v>0</v>
      </c>
      <c r="J22" s="86">
        <f>Disciplinas!W24</f>
        <v>0</v>
      </c>
      <c r="K22" s="37"/>
      <c r="L22" s="74"/>
      <c r="M22" s="75"/>
      <c r="N22" s="75"/>
      <c r="O22" s="75"/>
      <c r="P22" s="75"/>
      <c r="Q22" s="75"/>
      <c r="R22" s="75"/>
      <c r="S22" s="76"/>
      <c r="T22" s="37"/>
      <c r="U22" s="37"/>
      <c r="V22" s="38"/>
    </row>
    <row r="23" spans="1:22" ht="15" customHeight="1" x14ac:dyDescent="0.2">
      <c r="A23" s="37"/>
      <c r="B23" s="37"/>
      <c r="C23" s="87">
        <v>15</v>
      </c>
      <c r="D23" s="131">
        <f>Disciplinas!F25</f>
        <v>0</v>
      </c>
      <c r="E23" s="131"/>
      <c r="F23" s="131"/>
      <c r="G23" s="82">
        <f>IF(ISNUMBER(AVERAGE(Disciplinas!H25:J25)),AVERAGE(Disciplinas!H25:J25),0)</f>
        <v>0</v>
      </c>
      <c r="H23" s="82">
        <f>IF(ISNUMBER(AVERAGE(Disciplinas!L25:O25)),AVERAGE(Disciplinas!L25:O25),0)</f>
        <v>0</v>
      </c>
      <c r="I23" s="82">
        <f>Disciplinas!S25</f>
        <v>0</v>
      </c>
      <c r="J23" s="82">
        <f>Disciplinas!W25</f>
        <v>0</v>
      </c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8"/>
    </row>
    <row r="24" spans="1:22" ht="15" customHeight="1" x14ac:dyDescent="0.2">
      <c r="A24" s="37"/>
      <c r="B24" s="37"/>
      <c r="C24" s="77">
        <v>16</v>
      </c>
      <c r="D24" s="133">
        <f>Disciplinas!F26</f>
        <v>0</v>
      </c>
      <c r="E24" s="133"/>
      <c r="F24" s="133"/>
      <c r="G24" s="88">
        <f>IF(ISNUMBER(AVERAGE(Disciplinas!H26:J26)),AVERAGE(Disciplinas!H26:J26),0)</f>
        <v>0</v>
      </c>
      <c r="H24" s="88">
        <f>IF(ISNUMBER(AVERAGE(Disciplinas!L26:O26)),AVERAGE(Disciplinas!L26:O26),0)</f>
        <v>0</v>
      </c>
      <c r="I24" s="88">
        <f>Disciplinas!S26</f>
        <v>0</v>
      </c>
      <c r="J24" s="89">
        <f>Disciplinas!W26</f>
        <v>0</v>
      </c>
      <c r="K24" s="37"/>
      <c r="L24" s="69"/>
      <c r="M24" s="70"/>
      <c r="N24" s="70"/>
      <c r="O24" s="70"/>
      <c r="P24" s="70"/>
      <c r="Q24" s="70"/>
      <c r="R24" s="70"/>
      <c r="S24" s="71"/>
      <c r="T24" s="37"/>
      <c r="U24" s="37"/>
      <c r="V24" s="38"/>
    </row>
    <row r="25" spans="1:22" ht="15" customHeight="1" x14ac:dyDescent="0.2">
      <c r="A25" s="37"/>
      <c r="B25" s="37"/>
      <c r="C25" s="81">
        <v>17</v>
      </c>
      <c r="D25" s="131">
        <f>Disciplinas!F27</f>
        <v>0</v>
      </c>
      <c r="E25" s="131"/>
      <c r="F25" s="131"/>
      <c r="G25" s="82">
        <f>IF(ISNUMBER(AVERAGE(Disciplinas!H27:J27)),AVERAGE(Disciplinas!H27:J27),0)</f>
        <v>0</v>
      </c>
      <c r="H25" s="82">
        <f>IF(ISNUMBER(AVERAGE(Disciplinas!L27:O27)),AVERAGE(Disciplinas!L27:O27),0)</f>
        <v>0</v>
      </c>
      <c r="I25" s="82">
        <f>Disciplinas!S27</f>
        <v>0</v>
      </c>
      <c r="J25" s="83">
        <f>Disciplinas!W27</f>
        <v>0</v>
      </c>
      <c r="K25" s="37"/>
      <c r="L25" s="72"/>
      <c r="M25" s="68"/>
      <c r="N25" s="68"/>
      <c r="O25" s="68"/>
      <c r="P25" s="68"/>
      <c r="Q25" s="68"/>
      <c r="R25" s="68"/>
      <c r="S25" s="73"/>
      <c r="T25" s="37"/>
      <c r="U25" s="37"/>
      <c r="V25" s="38"/>
    </row>
    <row r="26" spans="1:22" ht="15" customHeight="1" x14ac:dyDescent="0.2">
      <c r="A26" s="37"/>
      <c r="B26" s="37"/>
      <c r="C26" s="81">
        <v>18</v>
      </c>
      <c r="D26" s="131">
        <f>Disciplinas!F28</f>
        <v>0</v>
      </c>
      <c r="E26" s="131"/>
      <c r="F26" s="131"/>
      <c r="G26" s="82">
        <f>IF(ISNUMBER(AVERAGE(Disciplinas!H28:J28)),AVERAGE(Disciplinas!H28:J28),0)</f>
        <v>0</v>
      </c>
      <c r="H26" s="82">
        <f>IF(ISNUMBER(AVERAGE(Disciplinas!L28:O28)),AVERAGE(Disciplinas!L28:O28),0)</f>
        <v>0</v>
      </c>
      <c r="I26" s="82">
        <f>Disciplinas!S28</f>
        <v>0</v>
      </c>
      <c r="J26" s="83">
        <f>Disciplinas!W28</f>
        <v>0</v>
      </c>
      <c r="K26" s="37"/>
      <c r="L26" s="72"/>
      <c r="M26" s="68"/>
      <c r="N26" s="68"/>
      <c r="O26" s="68"/>
      <c r="P26" s="68"/>
      <c r="Q26" s="68"/>
      <c r="R26" s="68"/>
      <c r="S26" s="73"/>
      <c r="T26" s="37"/>
      <c r="U26" s="37"/>
      <c r="V26" s="38"/>
    </row>
    <row r="27" spans="1:22" ht="15" customHeight="1" x14ac:dyDescent="0.2">
      <c r="A27" s="37"/>
      <c r="B27" s="37"/>
      <c r="C27" s="81">
        <v>19</v>
      </c>
      <c r="D27" s="131">
        <f>Disciplinas!F29</f>
        <v>0</v>
      </c>
      <c r="E27" s="131"/>
      <c r="F27" s="131"/>
      <c r="G27" s="82">
        <f>IF(ISNUMBER(AVERAGE(Disciplinas!H29:J29)),AVERAGE(Disciplinas!H29:J29),0)</f>
        <v>0</v>
      </c>
      <c r="H27" s="82">
        <f>IF(ISNUMBER(AVERAGE(Disciplinas!L29:O29)),AVERAGE(Disciplinas!L29:O29),0)</f>
        <v>0</v>
      </c>
      <c r="I27" s="82">
        <f>Disciplinas!S29</f>
        <v>0</v>
      </c>
      <c r="J27" s="83">
        <f>Disciplinas!W29</f>
        <v>0</v>
      </c>
      <c r="K27" s="37"/>
      <c r="L27" s="72"/>
      <c r="M27" s="68"/>
      <c r="N27" s="68"/>
      <c r="O27" s="68"/>
      <c r="P27" s="68"/>
      <c r="Q27" s="68"/>
      <c r="R27" s="68"/>
      <c r="S27" s="73"/>
      <c r="T27" s="37"/>
      <c r="U27" s="37"/>
      <c r="V27" s="38"/>
    </row>
    <row r="28" spans="1:22" ht="15" customHeight="1" x14ac:dyDescent="0.2">
      <c r="A28" s="37"/>
      <c r="B28" s="37"/>
      <c r="C28" s="81">
        <v>20</v>
      </c>
      <c r="D28" s="131">
        <f>Disciplinas!F30</f>
        <v>0</v>
      </c>
      <c r="E28" s="131"/>
      <c r="F28" s="131"/>
      <c r="G28" s="82">
        <f>IF(ISNUMBER(AVERAGE(Disciplinas!H30:J30)),AVERAGE(Disciplinas!H30:J30),0)</f>
        <v>0</v>
      </c>
      <c r="H28" s="82">
        <f>IF(ISNUMBER(AVERAGE(Disciplinas!L30:O30)),AVERAGE(Disciplinas!L30:O30),0)</f>
        <v>0</v>
      </c>
      <c r="I28" s="82">
        <f>Disciplinas!S30</f>
        <v>0</v>
      </c>
      <c r="J28" s="83">
        <f>Disciplinas!W30</f>
        <v>0</v>
      </c>
      <c r="K28" s="37"/>
      <c r="L28" s="72"/>
      <c r="M28" s="68"/>
      <c r="N28" s="68"/>
      <c r="O28" s="68"/>
      <c r="P28" s="68"/>
      <c r="Q28" s="68"/>
      <c r="R28" s="68"/>
      <c r="S28" s="73"/>
      <c r="T28" s="37"/>
      <c r="U28" s="37"/>
      <c r="V28" s="38"/>
    </row>
    <row r="29" spans="1:22" ht="15" customHeight="1" x14ac:dyDescent="0.2">
      <c r="A29" s="37"/>
      <c r="B29" s="37"/>
      <c r="C29" s="81">
        <v>21</v>
      </c>
      <c r="D29" s="131">
        <f>Disciplinas!F31</f>
        <v>0</v>
      </c>
      <c r="E29" s="131"/>
      <c r="F29" s="131"/>
      <c r="G29" s="82">
        <f>IF(ISNUMBER(AVERAGE(Disciplinas!H31:J31)),AVERAGE(Disciplinas!H31:J31),0)</f>
        <v>0</v>
      </c>
      <c r="H29" s="82">
        <f>IF(ISNUMBER(AVERAGE(Disciplinas!L31:O31)),AVERAGE(Disciplinas!L31:O31),0)</f>
        <v>0</v>
      </c>
      <c r="I29" s="82">
        <f>Disciplinas!S31</f>
        <v>0</v>
      </c>
      <c r="J29" s="83">
        <f>Disciplinas!W31</f>
        <v>0</v>
      </c>
      <c r="K29" s="37"/>
      <c r="L29" s="72"/>
      <c r="M29" s="68"/>
      <c r="N29" s="68"/>
      <c r="O29" s="68"/>
      <c r="P29" s="68"/>
      <c r="Q29" s="68"/>
      <c r="R29" s="68"/>
      <c r="S29" s="73"/>
      <c r="T29" s="37"/>
      <c r="U29" s="37"/>
      <c r="V29" s="38"/>
    </row>
    <row r="30" spans="1:22" ht="15" customHeight="1" x14ac:dyDescent="0.2">
      <c r="A30" s="37"/>
      <c r="B30" s="37"/>
      <c r="C30" s="81">
        <v>22</v>
      </c>
      <c r="D30" s="131">
        <f>Disciplinas!F32</f>
        <v>0</v>
      </c>
      <c r="E30" s="131"/>
      <c r="F30" s="131"/>
      <c r="G30" s="82">
        <f>IF(ISNUMBER(AVERAGE(Disciplinas!H32:J32)),AVERAGE(Disciplinas!H32:J32),0)</f>
        <v>0</v>
      </c>
      <c r="H30" s="82">
        <f>IF(ISNUMBER(AVERAGE(Disciplinas!L32:O32)),AVERAGE(Disciplinas!L32:O32),0)</f>
        <v>0</v>
      </c>
      <c r="I30" s="82">
        <f>Disciplinas!S32</f>
        <v>0</v>
      </c>
      <c r="J30" s="83">
        <f>Disciplinas!W32</f>
        <v>0</v>
      </c>
      <c r="K30" s="37"/>
      <c r="L30" s="72"/>
      <c r="M30" s="68"/>
      <c r="N30" s="68"/>
      <c r="O30" s="68"/>
      <c r="P30" s="68"/>
      <c r="Q30" s="68"/>
      <c r="R30" s="68"/>
      <c r="S30" s="73"/>
      <c r="T30" s="37"/>
      <c r="U30" s="37"/>
      <c r="V30" s="38"/>
    </row>
    <row r="31" spans="1:22" ht="15" customHeight="1" x14ac:dyDescent="0.2">
      <c r="A31" s="37"/>
      <c r="B31" s="37"/>
      <c r="C31" s="81">
        <v>23</v>
      </c>
      <c r="D31" s="131">
        <f>Disciplinas!F33</f>
        <v>0</v>
      </c>
      <c r="E31" s="131"/>
      <c r="F31" s="131"/>
      <c r="G31" s="82">
        <f>IF(ISNUMBER(AVERAGE(Disciplinas!H33:J33)),AVERAGE(Disciplinas!H33:J33),0)</f>
        <v>0</v>
      </c>
      <c r="H31" s="82">
        <f>IF(ISNUMBER(AVERAGE(Disciplinas!L33:O33)),AVERAGE(Disciplinas!L33:O33),0)</f>
        <v>0</v>
      </c>
      <c r="I31" s="82">
        <f>Disciplinas!S33</f>
        <v>0</v>
      </c>
      <c r="J31" s="83">
        <f>Disciplinas!W33</f>
        <v>0</v>
      </c>
      <c r="K31" s="37"/>
      <c r="L31" s="72"/>
      <c r="M31" s="68"/>
      <c r="N31" s="68"/>
      <c r="O31" s="68"/>
      <c r="P31" s="68"/>
      <c r="Q31" s="68"/>
      <c r="R31" s="68"/>
      <c r="S31" s="73"/>
      <c r="T31" s="37"/>
      <c r="U31" s="37"/>
      <c r="V31" s="38"/>
    </row>
    <row r="32" spans="1:22" ht="15" customHeight="1" x14ac:dyDescent="0.2">
      <c r="A32" s="37"/>
      <c r="B32" s="37"/>
      <c r="C32" s="81">
        <v>24</v>
      </c>
      <c r="D32" s="131">
        <f>Disciplinas!F34</f>
        <v>0</v>
      </c>
      <c r="E32" s="131"/>
      <c r="F32" s="131"/>
      <c r="G32" s="82">
        <f>IF(ISNUMBER(AVERAGE(Disciplinas!H34:J34)),AVERAGE(Disciplinas!H34:J34),0)</f>
        <v>0</v>
      </c>
      <c r="H32" s="82">
        <f>IF(ISNUMBER(AVERAGE(Disciplinas!L34:O34)),AVERAGE(Disciplinas!L34:O34),0)</f>
        <v>0</v>
      </c>
      <c r="I32" s="82">
        <f>Disciplinas!S34</f>
        <v>0</v>
      </c>
      <c r="J32" s="83">
        <f>Disciplinas!W34</f>
        <v>0</v>
      </c>
      <c r="K32" s="37"/>
      <c r="L32" s="72"/>
      <c r="M32" s="68"/>
      <c r="N32" s="68"/>
      <c r="O32" s="68"/>
      <c r="P32" s="68"/>
      <c r="Q32" s="68"/>
      <c r="R32" s="68"/>
      <c r="S32" s="73"/>
      <c r="T32" s="37"/>
      <c r="U32" s="37"/>
      <c r="V32" s="38"/>
    </row>
    <row r="33" spans="1:22" ht="15" customHeight="1" x14ac:dyDescent="0.2">
      <c r="A33" s="37"/>
      <c r="B33" s="37"/>
      <c r="C33" s="81">
        <v>25</v>
      </c>
      <c r="D33" s="131">
        <f>Disciplinas!F35</f>
        <v>0</v>
      </c>
      <c r="E33" s="131"/>
      <c r="F33" s="131"/>
      <c r="G33" s="82">
        <f>IF(ISNUMBER(AVERAGE(Disciplinas!H35:J35)),AVERAGE(Disciplinas!H35:J35),0)</f>
        <v>0</v>
      </c>
      <c r="H33" s="82">
        <f>IF(ISNUMBER(AVERAGE(Disciplinas!L35:O35)),AVERAGE(Disciplinas!L35:O35),0)</f>
        <v>0</v>
      </c>
      <c r="I33" s="82">
        <f>Disciplinas!S35</f>
        <v>0</v>
      </c>
      <c r="J33" s="83">
        <f>Disciplinas!W35</f>
        <v>0</v>
      </c>
      <c r="K33" s="37"/>
      <c r="L33" s="72"/>
      <c r="M33" s="68"/>
      <c r="N33" s="68"/>
      <c r="O33" s="68"/>
      <c r="P33" s="68"/>
      <c r="Q33" s="68"/>
      <c r="R33" s="68"/>
      <c r="S33" s="73"/>
      <c r="T33" s="37"/>
      <c r="U33" s="37"/>
      <c r="V33" s="38"/>
    </row>
    <row r="34" spans="1:22" ht="15" customHeight="1" x14ac:dyDescent="0.2">
      <c r="A34" s="37"/>
      <c r="B34" s="37"/>
      <c r="C34" s="81">
        <v>26</v>
      </c>
      <c r="D34" s="131">
        <f>Disciplinas!F36</f>
        <v>0</v>
      </c>
      <c r="E34" s="131"/>
      <c r="F34" s="131"/>
      <c r="G34" s="82">
        <f>IF(ISNUMBER(AVERAGE(Disciplinas!H36:J36)),AVERAGE(Disciplinas!H36:J36),0)</f>
        <v>0</v>
      </c>
      <c r="H34" s="82">
        <f>IF(ISNUMBER(AVERAGE(Disciplinas!L36:O36)),AVERAGE(Disciplinas!L36:O36),0)</f>
        <v>0</v>
      </c>
      <c r="I34" s="82">
        <f>Disciplinas!S36</f>
        <v>0</v>
      </c>
      <c r="J34" s="83">
        <f>Disciplinas!W36</f>
        <v>0</v>
      </c>
      <c r="K34" s="37"/>
      <c r="L34" s="72"/>
      <c r="M34" s="68"/>
      <c r="N34" s="68"/>
      <c r="O34" s="68"/>
      <c r="P34" s="68"/>
      <c r="Q34" s="68"/>
      <c r="R34" s="68"/>
      <c r="S34" s="73"/>
      <c r="T34" s="37"/>
      <c r="U34" s="37"/>
      <c r="V34" s="38"/>
    </row>
    <row r="35" spans="1:22" ht="15" customHeight="1" x14ac:dyDescent="0.2">
      <c r="A35" s="37"/>
      <c r="B35" s="37"/>
      <c r="C35" s="81">
        <v>27</v>
      </c>
      <c r="D35" s="131">
        <f>Disciplinas!F37</f>
        <v>0</v>
      </c>
      <c r="E35" s="131"/>
      <c r="F35" s="131"/>
      <c r="G35" s="82">
        <f>IF(ISNUMBER(AVERAGE(Disciplinas!H37:J37)),AVERAGE(Disciplinas!H37:J37),0)</f>
        <v>0</v>
      </c>
      <c r="H35" s="82">
        <f>IF(ISNUMBER(AVERAGE(Disciplinas!L37:O37)),AVERAGE(Disciplinas!L37:O37),0)</f>
        <v>0</v>
      </c>
      <c r="I35" s="82">
        <f>Disciplinas!S37</f>
        <v>0</v>
      </c>
      <c r="J35" s="83">
        <f>Disciplinas!W37</f>
        <v>0</v>
      </c>
      <c r="K35" s="37"/>
      <c r="L35" s="72"/>
      <c r="M35" s="68"/>
      <c r="N35" s="68"/>
      <c r="O35" s="68"/>
      <c r="P35" s="68"/>
      <c r="Q35" s="68"/>
      <c r="R35" s="68"/>
      <c r="S35" s="73"/>
      <c r="T35" s="37"/>
      <c r="U35" s="37"/>
      <c r="V35" s="38"/>
    </row>
    <row r="36" spans="1:22" ht="15" customHeight="1" x14ac:dyDescent="0.2">
      <c r="A36" s="37"/>
      <c r="B36" s="37"/>
      <c r="C36" s="81">
        <v>28</v>
      </c>
      <c r="D36" s="131">
        <f>Disciplinas!F38</f>
        <v>0</v>
      </c>
      <c r="E36" s="131"/>
      <c r="F36" s="131"/>
      <c r="G36" s="82">
        <f>IF(ISNUMBER(AVERAGE(Disciplinas!H38:J38)),AVERAGE(Disciplinas!H38:J38),0)</f>
        <v>0</v>
      </c>
      <c r="H36" s="82">
        <f>IF(ISNUMBER(AVERAGE(Disciplinas!L38:O38)),AVERAGE(Disciplinas!L38:O38),0)</f>
        <v>0</v>
      </c>
      <c r="I36" s="82">
        <f>Disciplinas!S38</f>
        <v>0</v>
      </c>
      <c r="J36" s="83">
        <f>Disciplinas!W38</f>
        <v>0</v>
      </c>
      <c r="K36" s="37"/>
      <c r="L36" s="72"/>
      <c r="M36" s="68"/>
      <c r="N36" s="68"/>
      <c r="O36" s="68"/>
      <c r="P36" s="68"/>
      <c r="Q36" s="68"/>
      <c r="R36" s="68"/>
      <c r="S36" s="73"/>
      <c r="T36" s="37"/>
      <c r="U36" s="37"/>
      <c r="V36" s="38"/>
    </row>
    <row r="37" spans="1:22" ht="15" customHeight="1" x14ac:dyDescent="0.2">
      <c r="A37" s="37"/>
      <c r="B37" s="37"/>
      <c r="C37" s="81">
        <v>29</v>
      </c>
      <c r="D37" s="131">
        <f>Disciplinas!F39</f>
        <v>0</v>
      </c>
      <c r="E37" s="131"/>
      <c r="F37" s="131"/>
      <c r="G37" s="82">
        <f>IF(ISNUMBER(AVERAGE(Disciplinas!H39:J39)),AVERAGE(Disciplinas!H39:J39),0)</f>
        <v>0</v>
      </c>
      <c r="H37" s="82">
        <f>IF(ISNUMBER(AVERAGE(Disciplinas!L39:O39)),AVERAGE(Disciplinas!L39:O39),0)</f>
        <v>0</v>
      </c>
      <c r="I37" s="82">
        <f>Disciplinas!S39</f>
        <v>0</v>
      </c>
      <c r="J37" s="83">
        <f>Disciplinas!W39</f>
        <v>0</v>
      </c>
      <c r="K37" s="37"/>
      <c r="L37" s="72"/>
      <c r="M37" s="68"/>
      <c r="N37" s="68"/>
      <c r="O37" s="68"/>
      <c r="P37" s="68"/>
      <c r="Q37" s="68"/>
      <c r="R37" s="68"/>
      <c r="S37" s="73"/>
      <c r="T37" s="37"/>
      <c r="U37" s="37"/>
      <c r="V37" s="38"/>
    </row>
    <row r="38" spans="1:22" ht="15" customHeight="1" x14ac:dyDescent="0.2">
      <c r="A38" s="37"/>
      <c r="B38" s="37"/>
      <c r="C38" s="84">
        <v>30</v>
      </c>
      <c r="D38" s="132">
        <f>Disciplinas!F40</f>
        <v>0</v>
      </c>
      <c r="E38" s="132"/>
      <c r="F38" s="132"/>
      <c r="G38" s="85">
        <f>IF(ISNUMBER(AVERAGE(Disciplinas!H40:J40)),AVERAGE(Disciplinas!H40:J40),0)</f>
        <v>0</v>
      </c>
      <c r="H38" s="85">
        <f>IF(ISNUMBER(AVERAGE(Disciplinas!L40:O40)),AVERAGE(Disciplinas!L40:O40),0)</f>
        <v>0</v>
      </c>
      <c r="I38" s="85">
        <f>Disciplinas!S40</f>
        <v>0</v>
      </c>
      <c r="J38" s="86">
        <f>Disciplinas!W40</f>
        <v>0</v>
      </c>
      <c r="K38" s="37"/>
      <c r="L38" s="74"/>
      <c r="M38" s="75"/>
      <c r="N38" s="75"/>
      <c r="O38" s="75"/>
      <c r="P38" s="75"/>
      <c r="Q38" s="75"/>
      <c r="R38" s="75"/>
      <c r="S38" s="76"/>
      <c r="T38" s="37"/>
      <c r="U38" s="37"/>
      <c r="V38" s="38"/>
    </row>
    <row r="39" spans="1:22" ht="15" customHeight="1" x14ac:dyDescent="0.2"/>
    <row r="40" spans="1:22" ht="15" hidden="1" customHeight="1" x14ac:dyDescent="0.2">
      <c r="K40" s="39"/>
      <c r="L40" s="39"/>
      <c r="M40" s="39"/>
    </row>
    <row r="41" spans="1:22" ht="15" hidden="1" customHeight="1" x14ac:dyDescent="0.2">
      <c r="J41" s="40"/>
      <c r="K41" s="40"/>
      <c r="L41" s="40"/>
      <c r="M41" s="40"/>
    </row>
    <row r="42" spans="1:22" ht="15" hidden="1" customHeight="1" x14ac:dyDescent="0.2">
      <c r="J42" s="40"/>
      <c r="K42" s="40"/>
      <c r="L42" s="40"/>
      <c r="M42" s="40"/>
    </row>
    <row r="43" spans="1:22" ht="15" hidden="1" customHeight="1" x14ac:dyDescent="0.2">
      <c r="J43" s="40"/>
      <c r="K43" s="40"/>
      <c r="L43" s="40"/>
      <c r="M43" s="40"/>
    </row>
    <row r="44" spans="1:22" ht="15" hidden="1" customHeight="1" x14ac:dyDescent="0.2">
      <c r="J44" s="40"/>
      <c r="K44" s="40"/>
      <c r="L44" s="40"/>
      <c r="M44" s="40"/>
    </row>
    <row r="45" spans="1:22" ht="15" hidden="1" customHeight="1" x14ac:dyDescent="0.2">
      <c r="J45" s="40"/>
      <c r="K45" s="40"/>
      <c r="L45" s="40"/>
      <c r="M45" s="40"/>
    </row>
    <row r="46" spans="1:22" ht="15" hidden="1" customHeight="1" x14ac:dyDescent="0.2">
      <c r="J46" s="40"/>
      <c r="K46" s="40"/>
      <c r="L46" s="40"/>
      <c r="M46" s="40"/>
    </row>
    <row r="47" spans="1:22" ht="15" hidden="1" customHeight="1" x14ac:dyDescent="0.2">
      <c r="J47" s="40"/>
      <c r="K47" s="40"/>
      <c r="L47" s="40"/>
      <c r="M47" s="40"/>
    </row>
    <row r="48" spans="1:22" ht="15" hidden="1" customHeight="1" x14ac:dyDescent="0.2">
      <c r="J48" s="40"/>
      <c r="K48" s="40"/>
      <c r="L48" s="40"/>
      <c r="M48" s="40"/>
    </row>
    <row r="49" spans="10:13" ht="15" hidden="1" customHeight="1" x14ac:dyDescent="0.2">
      <c r="J49" s="40"/>
      <c r="K49" s="40"/>
      <c r="L49" s="40"/>
      <c r="M49" s="40"/>
    </row>
    <row r="50" spans="10:13" ht="15" hidden="1" customHeight="1" x14ac:dyDescent="0.2">
      <c r="J50" s="40"/>
      <c r="K50" s="40"/>
      <c r="L50" s="40"/>
      <c r="M50" s="40"/>
    </row>
    <row r="51" spans="10:13" ht="15" hidden="1" customHeight="1" x14ac:dyDescent="0.2">
      <c r="J51" s="40"/>
      <c r="K51" s="40"/>
      <c r="L51" s="40"/>
      <c r="M51" s="40"/>
    </row>
    <row r="52" spans="10:13" ht="15" hidden="1" customHeight="1" x14ac:dyDescent="0.2">
      <c r="J52" s="40"/>
      <c r="K52" s="40"/>
      <c r="L52" s="40"/>
      <c r="M52" s="40"/>
    </row>
    <row r="53" spans="10:13" ht="15" hidden="1" customHeight="1" x14ac:dyDescent="0.2">
      <c r="J53" s="40"/>
      <c r="K53" s="40"/>
      <c r="L53" s="40"/>
      <c r="M53" s="40"/>
    </row>
    <row r="54" spans="10:13" ht="15" hidden="1" customHeight="1" x14ac:dyDescent="0.2">
      <c r="J54" s="40"/>
      <c r="K54" s="40"/>
      <c r="L54" s="40"/>
      <c r="M54" s="40"/>
    </row>
    <row r="55" spans="10:13" ht="15" hidden="1" customHeight="1" x14ac:dyDescent="0.2">
      <c r="J55" s="40"/>
      <c r="K55" s="40"/>
      <c r="L55" s="40"/>
      <c r="M55" s="40"/>
    </row>
    <row r="56" spans="10:13" ht="15" hidden="1" customHeight="1" x14ac:dyDescent="0.2">
      <c r="J56" s="40"/>
      <c r="K56" s="40"/>
      <c r="L56" s="40"/>
      <c r="M56" s="40"/>
    </row>
    <row r="57" spans="10:13" ht="15" hidden="1" customHeight="1" x14ac:dyDescent="0.2">
      <c r="J57" s="40"/>
      <c r="K57" s="40"/>
      <c r="L57" s="40"/>
      <c r="M57" s="40"/>
    </row>
    <row r="58" spans="10:13" ht="15" hidden="1" customHeight="1" x14ac:dyDescent="0.2">
      <c r="J58" s="40"/>
      <c r="K58" s="40"/>
      <c r="L58" s="40"/>
      <c r="M58" s="40"/>
    </row>
    <row r="59" spans="10:13" ht="15" hidden="1" customHeight="1" x14ac:dyDescent="0.2">
      <c r="J59" s="40"/>
      <c r="K59" s="40"/>
      <c r="L59" s="40"/>
      <c r="M59" s="40"/>
    </row>
    <row r="60" spans="10:13" ht="15" hidden="1" customHeight="1" x14ac:dyDescent="0.2">
      <c r="J60" s="40"/>
      <c r="K60" s="40"/>
      <c r="L60" s="40"/>
      <c r="M60" s="40"/>
    </row>
    <row r="61" spans="10:13" ht="15" hidden="1" customHeight="1" x14ac:dyDescent="0.2">
      <c r="J61" s="40"/>
      <c r="K61" s="40"/>
      <c r="L61" s="40"/>
      <c r="M61" s="40"/>
    </row>
    <row r="62" spans="10:13" ht="15" hidden="1" customHeight="1" x14ac:dyDescent="0.2"/>
    <row r="63" spans="10:13" ht="15" hidden="1" customHeight="1" x14ac:dyDescent="0.2"/>
    <row r="64" spans="10:13" ht="15" hidden="1" customHeight="1" x14ac:dyDescent="0.2"/>
    <row r="65" ht="15" hidden="1" customHeight="1" x14ac:dyDescent="0.2"/>
    <row r="66" ht="15" hidden="1" customHeight="1" x14ac:dyDescent="0.2"/>
    <row r="67" ht="15" hidden="1" customHeight="1" x14ac:dyDescent="0.2"/>
    <row r="68" ht="15" hidden="1" customHeight="1" x14ac:dyDescent="0.2"/>
    <row r="69" ht="15" hidden="1" customHeight="1" x14ac:dyDescent="0.2"/>
    <row r="70" ht="15" hidden="1" customHeight="1" x14ac:dyDescent="0.2"/>
    <row r="71" ht="15" hidden="1" customHeight="1" x14ac:dyDescent="0.2"/>
    <row r="72" ht="15" hidden="1" customHeight="1" x14ac:dyDescent="0.2"/>
    <row r="73" ht="15" hidden="1" customHeight="1" x14ac:dyDescent="0.2"/>
  </sheetData>
  <sheetProtection algorithmName="SHA-512" hashValue="/t/ZTZsGYMUn98LAHjq+iUccg7w2GJ7TTLtluJIj0AhzRGxFNKyNGgFPNyIy5DZBoNaMDFOcrIpTrIe0WUWvyA==" saltValue="vEDoZygrj7csEQYE5VmxcQ==" spinCount="100000" objects="1" scenarios="1" insertHyperlinks="0" selectLockedCells="1"/>
  <mergeCells count="30">
    <mergeCell ref="D10:F10"/>
    <mergeCell ref="D11:F11"/>
    <mergeCell ref="D12:F12"/>
    <mergeCell ref="D13:F13"/>
    <mergeCell ref="D9:F9"/>
    <mergeCell ref="D14:F14"/>
    <mergeCell ref="D15:F15"/>
    <mergeCell ref="D16:F16"/>
    <mergeCell ref="D17:F17"/>
    <mergeCell ref="D18:F18"/>
    <mergeCell ref="D19:F19"/>
    <mergeCell ref="D20:F20"/>
    <mergeCell ref="D21:F21"/>
    <mergeCell ref="D27:F27"/>
    <mergeCell ref="D28:F28"/>
    <mergeCell ref="D22:F22"/>
    <mergeCell ref="D23:F23"/>
    <mergeCell ref="D24:F24"/>
    <mergeCell ref="D25:F25"/>
    <mergeCell ref="D26:F26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5"/>
  <dimension ref="A1:AA75"/>
  <sheetViews>
    <sheetView showRowColHeaders="0" zoomScaleNormal="100" workbookViewId="0">
      <selection activeCell="H14" sqref="H14"/>
    </sheetView>
  </sheetViews>
  <sheetFormatPr defaultColWidth="0" defaultRowHeight="15" customHeight="1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47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45</v>
      </c>
      <c r="R11" s="135"/>
      <c r="S11" s="123"/>
      <c r="T11" s="9"/>
      <c r="U11" s="122" t="s">
        <v>46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44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36</v>
      </c>
      <c r="T13" s="13"/>
      <c r="U13" s="11" t="s">
        <v>0</v>
      </c>
      <c r="V13" s="11" t="s">
        <v>19</v>
      </c>
      <c r="W13" s="11" t="s">
        <v>36</v>
      </c>
      <c r="Y13" s="11" t="s">
        <v>20</v>
      </c>
      <c r="Z13" s="11" t="s">
        <v>21</v>
      </c>
    </row>
    <row r="14" spans="1:27" s="29" customFormat="1" ht="45" x14ac:dyDescent="0.25">
      <c r="A14" s="25"/>
      <c r="B14" s="25"/>
      <c r="C14" s="25"/>
      <c r="D14" s="25"/>
      <c r="E14" s="26">
        <v>1</v>
      </c>
      <c r="F14" s="23" t="s">
        <v>53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22.5" x14ac:dyDescent="0.25">
      <c r="A15" s="25"/>
      <c r="B15" s="25"/>
      <c r="C15" s="25"/>
      <c r="D15" s="25"/>
      <c r="E15" s="30">
        <v>2</v>
      </c>
      <c r="F15" s="24" t="s">
        <v>54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42</v>
      </c>
      <c r="Z15" s="32" t="s">
        <v>41</v>
      </c>
      <c r="AA15" s="25"/>
    </row>
    <row r="16" spans="1:27" s="29" customFormat="1" x14ac:dyDescent="0.25">
      <c r="A16" s="25"/>
      <c r="B16" s="25"/>
      <c r="C16" s="25"/>
      <c r="D16" s="25"/>
      <c r="E16" s="26">
        <v>3</v>
      </c>
      <c r="F16" s="23" t="s">
        <v>55</v>
      </c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ht="22.5" x14ac:dyDescent="0.25">
      <c r="A17" s="25"/>
      <c r="B17" s="25"/>
      <c r="C17" s="25"/>
      <c r="D17" s="25"/>
      <c r="E17" s="30">
        <v>4</v>
      </c>
      <c r="F17" s="24" t="s">
        <v>56</v>
      </c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x14ac:dyDescent="0.25">
      <c r="A18" s="25"/>
      <c r="B18" s="25"/>
      <c r="C18" s="25"/>
      <c r="D18" s="25"/>
      <c r="E18" s="26">
        <v>5</v>
      </c>
      <c r="F18" s="23" t="s">
        <v>57</v>
      </c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ht="22.5" x14ac:dyDescent="0.25">
      <c r="A19" s="25"/>
      <c r="B19" s="25"/>
      <c r="C19" s="25"/>
      <c r="D19" s="25"/>
      <c r="E19" s="30">
        <v>6</v>
      </c>
      <c r="F19" s="24" t="s">
        <v>58</v>
      </c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x14ac:dyDescent="0.25">
      <c r="A20" s="25"/>
      <c r="B20" s="25"/>
      <c r="C20" s="25"/>
      <c r="D20" s="25"/>
      <c r="E20" s="26">
        <v>7</v>
      </c>
      <c r="F20" s="23" t="s">
        <v>59</v>
      </c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x14ac:dyDescent="0.25">
      <c r="A21" s="25"/>
      <c r="B21" s="25"/>
      <c r="C21" s="25"/>
      <c r="D21" s="25"/>
      <c r="E21" s="30">
        <v>8</v>
      </c>
      <c r="F21" s="24"/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x14ac:dyDescent="0.25">
      <c r="A22" s="25"/>
      <c r="B22" s="25"/>
      <c r="C22" s="25"/>
      <c r="D22" s="25"/>
      <c r="E22" s="26">
        <v>9</v>
      </c>
      <c r="F22" s="23"/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x14ac:dyDescent="0.25">
      <c r="A23" s="25"/>
      <c r="B23" s="25"/>
      <c r="C23" s="25"/>
      <c r="D23" s="25"/>
      <c r="E23" s="30">
        <v>10</v>
      </c>
      <c r="F23" s="24"/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x14ac:dyDescent="0.25">
      <c r="A24" s="25"/>
      <c r="B24" s="25"/>
      <c r="C24" s="25"/>
      <c r="D24" s="25"/>
      <c r="E24" s="26">
        <v>11</v>
      </c>
      <c r="F24" s="23"/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x14ac:dyDescent="0.25">
      <c r="A25" s="25"/>
      <c r="B25" s="25"/>
      <c r="C25" s="25"/>
      <c r="D25" s="25"/>
      <c r="E25" s="30">
        <v>12</v>
      </c>
      <c r="F25" s="24"/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x14ac:dyDescent="0.25">
      <c r="A26" s="25"/>
      <c r="B26" s="25"/>
      <c r="C26" s="25"/>
      <c r="D26" s="25"/>
      <c r="E26" s="26">
        <v>13</v>
      </c>
      <c r="F26" s="23"/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x14ac:dyDescent="0.25">
      <c r="A27" s="25"/>
      <c r="B27" s="25"/>
      <c r="C27" s="25"/>
      <c r="D27" s="25"/>
      <c r="E27" s="30">
        <v>14</v>
      </c>
      <c r="F27" s="24"/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/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/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/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/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/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/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/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/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3pZAi+QrEt1m3mnUNFFXfy9epZhNypY6PyYHc9aXOaaoIuBj57jK8gCpRxqACY0xCLJAU7mIpVnwtMp84c0zrQ==" saltValue="PZ1jPI+rfOlywWhTR1nRgg==" spinCount="100000" sheet="1" objects="1" scenarios="1" insertHyperlinks="0" selectLockedCells="1"/>
  <mergeCells count="9">
    <mergeCell ref="E11:F13"/>
    <mergeCell ref="E8:O9"/>
    <mergeCell ref="Y17:Z17"/>
    <mergeCell ref="Y18:Z26"/>
    <mergeCell ref="Y11:Z12"/>
    <mergeCell ref="H11:J12"/>
    <mergeCell ref="L11:O12"/>
    <mergeCell ref="Q11:S12"/>
    <mergeCell ref="U11:W12"/>
  </mergeCells>
  <conditionalFormatting sqref="Z14:Z15 L14:O51 H14:I23 H24:J51">
    <cfRule type="cellIs" dxfId="29" priority="8" operator="equal">
      <formula>$Z$15</formula>
    </cfRule>
    <cfRule type="cellIs" dxfId="28" priority="9" operator="equal">
      <formula>$Z$14</formula>
    </cfRule>
  </conditionalFormatting>
  <conditionalFormatting sqref="H52:J73 L52:O73">
    <cfRule type="cellIs" dxfId="27" priority="6" operator="equal">
      <formula>$Z$15</formula>
    </cfRule>
    <cfRule type="cellIs" dxfId="26" priority="7" operator="equal">
      <formula>$Z$14</formula>
    </cfRule>
  </conditionalFormatting>
  <conditionalFormatting sqref="J14:J23">
    <cfRule type="cellIs" dxfId="25" priority="4" operator="equal">
      <formula>$Z$15</formula>
    </cfRule>
    <cfRule type="cellIs" dxfId="24" priority="5" operator="equal">
      <formula>$Z$14</formula>
    </cfRule>
  </conditionalFormatting>
  <conditionalFormatting sqref="I13">
    <cfRule type="cellIs" dxfId="23" priority="1" operator="equal">
      <formula>"A"</formula>
    </cfRule>
    <cfRule type="cellIs" dxfId="22" priority="2" operator="equal">
      <formula>"U"</formula>
    </cfRule>
    <cfRule type="cellIs" dxfId="21" priority="3" operator="equal">
      <formula>"OK"</formula>
    </cfRule>
  </conditionalFormatting>
  <dataValidations count="3">
    <dataValidation type="list" allowBlank="1" showInputMessage="1" showErrorMessage="1" sqref="H14:J73" xr:uid="{00000000-0002-0000-0500-000000000000}">
      <formula1>$Z$14:$Z$15</formula1>
    </dataValidation>
    <dataValidation type="list" allowBlank="1" showInputMessage="1" showErrorMessage="1" sqref="L14:O73" xr:uid="{00000000-0002-0000-0500-000001000000}">
      <formula1>$Z$14</formula1>
    </dataValidation>
    <dataValidation type="whole" allowBlank="1" showInputMessage="1" showErrorMessage="1" sqref="Q14:R73 U14:V73" xr:uid="{00000000-0002-0000-0500-000002000000}">
      <formula1>0</formula1>
      <formula2>1000</formula2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6"/>
  <dimension ref="A1:AA75"/>
  <sheetViews>
    <sheetView showRowColHeaders="0" zoomScaleNormal="100" workbookViewId="0">
      <selection activeCell="H14" sqref="H14"/>
    </sheetView>
  </sheetViews>
  <sheetFormatPr defaultColWidth="0" defaultRowHeight="15" customHeight="1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63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45</v>
      </c>
      <c r="R11" s="135"/>
      <c r="S11" s="123"/>
      <c r="T11" s="9"/>
      <c r="U11" s="122" t="s">
        <v>46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44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36</v>
      </c>
      <c r="T13" s="13"/>
      <c r="U13" s="11" t="s">
        <v>0</v>
      </c>
      <c r="V13" s="11" t="s">
        <v>19</v>
      </c>
      <c r="W13" s="11" t="s">
        <v>36</v>
      </c>
      <c r="Y13" s="11" t="s">
        <v>20</v>
      </c>
      <c r="Z13" s="11" t="s">
        <v>21</v>
      </c>
    </row>
    <row r="14" spans="1:27" s="29" customFormat="1" x14ac:dyDescent="0.25">
      <c r="A14" s="25"/>
      <c r="B14" s="25"/>
      <c r="C14" s="25"/>
      <c r="D14" s="25"/>
      <c r="E14" s="26">
        <v>1</v>
      </c>
      <c r="F14" s="23" t="s">
        <v>65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33.75" x14ac:dyDescent="0.25">
      <c r="A15" s="25"/>
      <c r="B15" s="25"/>
      <c r="C15" s="25"/>
      <c r="D15" s="25"/>
      <c r="E15" s="30">
        <v>2</v>
      </c>
      <c r="F15" s="24" t="s">
        <v>66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42</v>
      </c>
      <c r="Z15" s="32" t="s">
        <v>41</v>
      </c>
      <c r="AA15" s="25"/>
    </row>
    <row r="16" spans="1:27" s="29" customFormat="1" ht="33.75" x14ac:dyDescent="0.25">
      <c r="A16" s="25"/>
      <c r="B16" s="25"/>
      <c r="C16" s="25"/>
      <c r="D16" s="25"/>
      <c r="E16" s="26">
        <v>3</v>
      </c>
      <c r="F16" s="23" t="s">
        <v>67</v>
      </c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x14ac:dyDescent="0.25">
      <c r="A17" s="25"/>
      <c r="B17" s="25"/>
      <c r="C17" s="25"/>
      <c r="D17" s="25"/>
      <c r="E17" s="30">
        <v>4</v>
      </c>
      <c r="F17" s="24" t="s">
        <v>68</v>
      </c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x14ac:dyDescent="0.25">
      <c r="A18" s="25"/>
      <c r="B18" s="25"/>
      <c r="C18" s="25"/>
      <c r="D18" s="25"/>
      <c r="E18" s="26">
        <v>5</v>
      </c>
      <c r="F18" s="23"/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x14ac:dyDescent="0.25">
      <c r="A19" s="25"/>
      <c r="B19" s="25"/>
      <c r="C19" s="25"/>
      <c r="D19" s="25"/>
      <c r="E19" s="30">
        <v>6</v>
      </c>
      <c r="F19" s="24"/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x14ac:dyDescent="0.25">
      <c r="A20" s="25"/>
      <c r="B20" s="25"/>
      <c r="C20" s="25"/>
      <c r="D20" s="25"/>
      <c r="E20" s="26">
        <v>7</v>
      </c>
      <c r="F20" s="23"/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x14ac:dyDescent="0.25">
      <c r="A21" s="25"/>
      <c r="B21" s="25"/>
      <c r="C21" s="25"/>
      <c r="D21" s="25"/>
      <c r="E21" s="30">
        <v>8</v>
      </c>
      <c r="F21" s="24"/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x14ac:dyDescent="0.25">
      <c r="A22" s="25"/>
      <c r="B22" s="25"/>
      <c r="C22" s="25"/>
      <c r="D22" s="25"/>
      <c r="E22" s="26">
        <v>9</v>
      </c>
      <c r="F22" s="23"/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x14ac:dyDescent="0.25">
      <c r="A23" s="25"/>
      <c r="B23" s="25"/>
      <c r="C23" s="25"/>
      <c r="D23" s="25"/>
      <c r="E23" s="30">
        <v>10</v>
      </c>
      <c r="F23" s="24"/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x14ac:dyDescent="0.25">
      <c r="A24" s="25"/>
      <c r="B24" s="25"/>
      <c r="C24" s="25"/>
      <c r="D24" s="25"/>
      <c r="E24" s="26">
        <v>11</v>
      </c>
      <c r="F24" s="23"/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x14ac:dyDescent="0.25">
      <c r="A25" s="25"/>
      <c r="B25" s="25"/>
      <c r="C25" s="25"/>
      <c r="D25" s="25"/>
      <c r="E25" s="30">
        <v>12</v>
      </c>
      <c r="F25" s="24"/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x14ac:dyDescent="0.25">
      <c r="A26" s="25"/>
      <c r="B26" s="25"/>
      <c r="C26" s="25"/>
      <c r="D26" s="25"/>
      <c r="E26" s="26">
        <v>13</v>
      </c>
      <c r="F26" s="23"/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x14ac:dyDescent="0.25">
      <c r="A27" s="25"/>
      <c r="B27" s="25"/>
      <c r="C27" s="25"/>
      <c r="D27" s="25"/>
      <c r="E27" s="30">
        <v>14</v>
      </c>
      <c r="F27" s="24"/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/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/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/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/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/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/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/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/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2Ji1JxTmcAsbglGIrCxZVGFijfVIYuuLQSkNcU1UakQaTBIynTQBcxbE2MCrT7gaKgCEuYd2b582ettBbIDT3A==" saltValue="PpB38m8mC8o+GnSQSJ+LDA==" spinCount="100000" sheet="1" objects="1" scenarios="1" insertHyperlinks="0" selectLockedCells="1"/>
  <mergeCells count="9">
    <mergeCell ref="E8:O9"/>
    <mergeCell ref="Y11:Z12"/>
    <mergeCell ref="Y17:Z17"/>
    <mergeCell ref="Y18:Z26"/>
    <mergeCell ref="E11:F13"/>
    <mergeCell ref="H11:J12"/>
    <mergeCell ref="L11:O12"/>
    <mergeCell ref="Q11:S12"/>
    <mergeCell ref="U11:W12"/>
  </mergeCells>
  <conditionalFormatting sqref="Z14:Z15 H14:J51 L14:O51">
    <cfRule type="cellIs" dxfId="20" priority="9" operator="equal">
      <formula>$Z$15</formula>
    </cfRule>
    <cfRule type="cellIs" dxfId="19" priority="10" operator="equal">
      <formula>$Z$14</formula>
    </cfRule>
  </conditionalFormatting>
  <conditionalFormatting sqref="H52:J73 L52:O73">
    <cfRule type="cellIs" dxfId="18" priority="7" operator="equal">
      <formula>$Z$15</formula>
    </cfRule>
    <cfRule type="cellIs" dxfId="17" priority="8" operator="equal">
      <formula>$Z$14</formula>
    </cfRule>
  </conditionalFormatting>
  <conditionalFormatting sqref="I13">
    <cfRule type="cellIs" dxfId="16" priority="1" operator="equal">
      <formula>"A"</formula>
    </cfRule>
    <cfRule type="cellIs" dxfId="15" priority="2" operator="equal">
      <formula>"U"</formula>
    </cfRule>
    <cfRule type="cellIs" dxfId="14" priority="3" operator="equal">
      <formula>"OK"</formula>
    </cfRule>
  </conditionalFormatting>
  <dataValidations count="3">
    <dataValidation type="whole" allowBlank="1" showInputMessage="1" showErrorMessage="1" sqref="Q14:R73 U14:V73" xr:uid="{00000000-0002-0000-0600-000000000000}">
      <formula1>0</formula1>
      <formula2>1000</formula2>
    </dataValidation>
    <dataValidation type="list" allowBlank="1" showInputMessage="1" showErrorMessage="1" sqref="L14:O73" xr:uid="{00000000-0002-0000-0600-000001000000}">
      <formula1>$Z$14</formula1>
    </dataValidation>
    <dataValidation type="list" allowBlank="1" showInputMessage="1" showErrorMessage="1" sqref="H14:J73" xr:uid="{00000000-0002-0000-0600-000002000000}">
      <formula1>$Z$14:$Z$15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7"/>
  <dimension ref="A1:AA75"/>
  <sheetViews>
    <sheetView showRowColHeaders="0" workbookViewId="0">
      <selection activeCell="H14" sqref="H14"/>
    </sheetView>
  </sheetViews>
  <sheetFormatPr defaultColWidth="0" defaultRowHeight="15" customHeight="1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64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45</v>
      </c>
      <c r="R11" s="135"/>
      <c r="S11" s="123"/>
      <c r="T11" s="9"/>
      <c r="U11" s="122" t="s">
        <v>46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44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36</v>
      </c>
      <c r="T13" s="13"/>
      <c r="U13" s="11" t="s">
        <v>0</v>
      </c>
      <c r="V13" s="11" t="s">
        <v>19</v>
      </c>
      <c r="W13" s="11" t="s">
        <v>36</v>
      </c>
      <c r="Y13" s="11" t="s">
        <v>20</v>
      </c>
      <c r="Z13" s="11" t="s">
        <v>21</v>
      </c>
    </row>
    <row r="14" spans="1:27" s="29" customFormat="1" ht="33.75" x14ac:dyDescent="0.25">
      <c r="A14" s="25"/>
      <c r="B14" s="25"/>
      <c r="C14" s="25"/>
      <c r="D14" s="25"/>
      <c r="E14" s="26">
        <v>1</v>
      </c>
      <c r="F14" s="23" t="s">
        <v>69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33.75" x14ac:dyDescent="0.25">
      <c r="A15" s="25"/>
      <c r="B15" s="25"/>
      <c r="C15" s="25"/>
      <c r="D15" s="25"/>
      <c r="E15" s="30">
        <v>2</v>
      </c>
      <c r="F15" s="24" t="s">
        <v>70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42</v>
      </c>
      <c r="Z15" s="32" t="s">
        <v>41</v>
      </c>
      <c r="AA15" s="25"/>
    </row>
    <row r="16" spans="1:27" s="29" customFormat="1" ht="33.75" x14ac:dyDescent="0.25">
      <c r="A16" s="25"/>
      <c r="B16" s="25"/>
      <c r="C16" s="25"/>
      <c r="D16" s="25"/>
      <c r="E16" s="26">
        <v>3</v>
      </c>
      <c r="F16" s="23" t="s">
        <v>71</v>
      </c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ht="45" x14ac:dyDescent="0.25">
      <c r="A17" s="25"/>
      <c r="B17" s="25"/>
      <c r="C17" s="25"/>
      <c r="D17" s="25"/>
      <c r="E17" s="30">
        <v>4</v>
      </c>
      <c r="F17" s="24" t="s">
        <v>72</v>
      </c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ht="67.5" x14ac:dyDescent="0.25">
      <c r="A18" s="25"/>
      <c r="B18" s="25"/>
      <c r="C18" s="25"/>
      <c r="D18" s="25"/>
      <c r="E18" s="26">
        <v>5</v>
      </c>
      <c r="F18" s="23" t="s">
        <v>73</v>
      </c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ht="45" x14ac:dyDescent="0.25">
      <c r="A19" s="25"/>
      <c r="B19" s="25"/>
      <c r="C19" s="25"/>
      <c r="D19" s="25"/>
      <c r="E19" s="30">
        <v>6</v>
      </c>
      <c r="F19" s="24" t="s">
        <v>74</v>
      </c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x14ac:dyDescent="0.25">
      <c r="A20" s="25"/>
      <c r="B20" s="25"/>
      <c r="C20" s="25"/>
      <c r="D20" s="25"/>
      <c r="E20" s="26">
        <v>7</v>
      </c>
      <c r="F20" s="23"/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x14ac:dyDescent="0.25">
      <c r="A21" s="25"/>
      <c r="B21" s="25"/>
      <c r="C21" s="25"/>
      <c r="D21" s="25"/>
      <c r="E21" s="30">
        <v>8</v>
      </c>
      <c r="F21" s="24"/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x14ac:dyDescent="0.25">
      <c r="A22" s="25"/>
      <c r="B22" s="25"/>
      <c r="C22" s="25"/>
      <c r="D22" s="25"/>
      <c r="E22" s="26">
        <v>9</v>
      </c>
      <c r="F22" s="23"/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x14ac:dyDescent="0.25">
      <c r="A23" s="25"/>
      <c r="B23" s="25"/>
      <c r="C23" s="25"/>
      <c r="D23" s="25"/>
      <c r="E23" s="30">
        <v>10</v>
      </c>
      <c r="F23" s="24"/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x14ac:dyDescent="0.25">
      <c r="A24" s="25"/>
      <c r="B24" s="25"/>
      <c r="C24" s="25"/>
      <c r="D24" s="25"/>
      <c r="E24" s="26">
        <v>11</v>
      </c>
      <c r="F24" s="23"/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x14ac:dyDescent="0.25">
      <c r="A25" s="25"/>
      <c r="B25" s="25"/>
      <c r="C25" s="25"/>
      <c r="D25" s="25"/>
      <c r="E25" s="30">
        <v>12</v>
      </c>
      <c r="F25" s="24"/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x14ac:dyDescent="0.25">
      <c r="A26" s="25"/>
      <c r="B26" s="25"/>
      <c r="C26" s="25"/>
      <c r="D26" s="25"/>
      <c r="E26" s="26">
        <v>13</v>
      </c>
      <c r="F26" s="23"/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x14ac:dyDescent="0.25">
      <c r="A27" s="25"/>
      <c r="B27" s="25"/>
      <c r="C27" s="25"/>
      <c r="D27" s="25"/>
      <c r="E27" s="30">
        <v>14</v>
      </c>
      <c r="F27" s="24"/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/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/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/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/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/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/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/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/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DmbFco0mM4+FHlfdYuGtXTIh7PWHQQsog35Qd48WELZO4QbUbC/dRlUJ6y+R4/LE3BFBrKwMvs53TnIwH1r/aA==" saltValue="1D4U7nt8rnMnEco6Ebkezg==" spinCount="100000" sheet="1" objects="1" scenarios="1" insertHyperlinks="0" selectLockedCells="1"/>
  <mergeCells count="9">
    <mergeCell ref="E8:O9"/>
    <mergeCell ref="Y11:Z12"/>
    <mergeCell ref="Y17:Z17"/>
    <mergeCell ref="Y18:Z26"/>
    <mergeCell ref="E11:F13"/>
    <mergeCell ref="H11:J12"/>
    <mergeCell ref="L11:O12"/>
    <mergeCell ref="Q11:S12"/>
    <mergeCell ref="U11:W12"/>
  </mergeCells>
  <conditionalFormatting sqref="Z14:Z15 H14:J51 L14:O51">
    <cfRule type="cellIs" dxfId="13" priority="12" operator="equal">
      <formula>$Z$15</formula>
    </cfRule>
    <cfRule type="cellIs" dxfId="12" priority="13" operator="equal">
      <formula>$Z$14</formula>
    </cfRule>
  </conditionalFormatting>
  <conditionalFormatting sqref="H52:J73 L52:O73">
    <cfRule type="cellIs" dxfId="11" priority="10" operator="equal">
      <formula>$Z$15</formula>
    </cfRule>
    <cfRule type="cellIs" dxfId="10" priority="11" operator="equal">
      <formula>$Z$14</formula>
    </cfRule>
  </conditionalFormatting>
  <conditionalFormatting sqref="I13">
    <cfRule type="cellIs" dxfId="9" priority="1" operator="equal">
      <formula>"A"</formula>
    </cfRule>
    <cfRule type="cellIs" dxfId="8" priority="2" operator="equal">
      <formula>"U"</formula>
    </cfRule>
    <cfRule type="cellIs" dxfId="7" priority="3" operator="equal">
      <formula>"OK"</formula>
    </cfRule>
  </conditionalFormatting>
  <dataValidations count="3">
    <dataValidation type="list" allowBlank="1" showInputMessage="1" showErrorMessage="1" sqref="H14:J73" xr:uid="{00000000-0002-0000-0700-000000000000}">
      <formula1>$Z$14:$Z$15</formula1>
    </dataValidation>
    <dataValidation type="list" allowBlank="1" showInputMessage="1" showErrorMessage="1" sqref="L14:O73" xr:uid="{00000000-0002-0000-0700-000001000000}">
      <formula1>$Z$14</formula1>
    </dataValidation>
    <dataValidation type="whole" allowBlank="1" showInputMessage="1" showErrorMessage="1" sqref="Q14:R73 U14:V73" xr:uid="{00000000-0002-0000-0700-000002000000}">
      <formula1>0</formula1>
      <formula2>1000</formula2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8"/>
  <dimension ref="A1:AA75"/>
  <sheetViews>
    <sheetView showRowColHeaders="0" topLeftCell="A3" workbookViewId="0">
      <selection activeCell="H14" sqref="H14"/>
    </sheetView>
  </sheetViews>
  <sheetFormatPr defaultColWidth="0" defaultRowHeight="15" customHeight="1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48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45</v>
      </c>
      <c r="R11" s="135"/>
      <c r="S11" s="123"/>
      <c r="T11" s="9"/>
      <c r="U11" s="122" t="s">
        <v>46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44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36</v>
      </c>
      <c r="T13" s="13"/>
      <c r="U13" s="11" t="s">
        <v>0</v>
      </c>
      <c r="V13" s="11" t="s">
        <v>19</v>
      </c>
      <c r="W13" s="11" t="s">
        <v>36</v>
      </c>
      <c r="Y13" s="11" t="s">
        <v>20</v>
      </c>
      <c r="Z13" s="11" t="s">
        <v>21</v>
      </c>
    </row>
    <row r="14" spans="1:27" s="29" customFormat="1" ht="101.25" x14ac:dyDescent="0.25">
      <c r="A14" s="25"/>
      <c r="B14" s="25"/>
      <c r="C14" s="25"/>
      <c r="D14" s="25"/>
      <c r="E14" s="26">
        <v>1</v>
      </c>
      <c r="F14" s="23" t="s">
        <v>75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168.75" x14ac:dyDescent="0.25">
      <c r="A15" s="25"/>
      <c r="B15" s="25"/>
      <c r="C15" s="25"/>
      <c r="D15" s="25"/>
      <c r="E15" s="30">
        <v>2</v>
      </c>
      <c r="F15" s="24" t="s">
        <v>76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42</v>
      </c>
      <c r="Z15" s="32" t="s">
        <v>41</v>
      </c>
      <c r="AA15" s="25"/>
    </row>
    <row r="16" spans="1:27" s="29" customFormat="1" ht="135" x14ac:dyDescent="0.25">
      <c r="A16" s="25"/>
      <c r="B16" s="25"/>
      <c r="C16" s="25"/>
      <c r="D16" s="25"/>
      <c r="E16" s="26">
        <v>3</v>
      </c>
      <c r="F16" s="23" t="s">
        <v>77</v>
      </c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ht="22.5" x14ac:dyDescent="0.25">
      <c r="A17" s="25"/>
      <c r="B17" s="25"/>
      <c r="C17" s="25"/>
      <c r="D17" s="25"/>
      <c r="E17" s="30">
        <v>4</v>
      </c>
      <c r="F17" s="24" t="s">
        <v>78</v>
      </c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x14ac:dyDescent="0.25">
      <c r="A18" s="25"/>
      <c r="B18" s="25"/>
      <c r="C18" s="25"/>
      <c r="D18" s="25"/>
      <c r="E18" s="26">
        <v>5</v>
      </c>
      <c r="F18" s="23" t="s">
        <v>79</v>
      </c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ht="22.5" x14ac:dyDescent="0.25">
      <c r="A19" s="25"/>
      <c r="B19" s="25"/>
      <c r="C19" s="25"/>
      <c r="D19" s="25"/>
      <c r="E19" s="30">
        <v>6</v>
      </c>
      <c r="F19" s="24" t="s">
        <v>80</v>
      </c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x14ac:dyDescent="0.25">
      <c r="A20" s="25"/>
      <c r="B20" s="25"/>
      <c r="C20" s="25"/>
      <c r="D20" s="25"/>
      <c r="E20" s="26">
        <v>7</v>
      </c>
      <c r="F20" s="23" t="s">
        <v>81</v>
      </c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ht="33.75" x14ac:dyDescent="0.25">
      <c r="A21" s="25"/>
      <c r="B21" s="25"/>
      <c r="C21" s="25"/>
      <c r="D21" s="25"/>
      <c r="E21" s="30">
        <v>8</v>
      </c>
      <c r="F21" s="24" t="s">
        <v>82</v>
      </c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x14ac:dyDescent="0.25">
      <c r="A22" s="25"/>
      <c r="B22" s="25"/>
      <c r="C22" s="25"/>
      <c r="D22" s="25"/>
      <c r="E22" s="26">
        <v>9</v>
      </c>
      <c r="F22" s="23" t="s">
        <v>83</v>
      </c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x14ac:dyDescent="0.25">
      <c r="A23" s="25"/>
      <c r="B23" s="25"/>
      <c r="C23" s="25"/>
      <c r="D23" s="25"/>
      <c r="E23" s="30">
        <v>10</v>
      </c>
      <c r="F23" s="24" t="s">
        <v>84</v>
      </c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x14ac:dyDescent="0.25">
      <c r="A24" s="25"/>
      <c r="B24" s="25"/>
      <c r="C24" s="25"/>
      <c r="D24" s="25"/>
      <c r="E24" s="26">
        <v>11</v>
      </c>
      <c r="F24" s="23" t="s">
        <v>85</v>
      </c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ht="56.25" x14ac:dyDescent="0.25">
      <c r="A25" s="25"/>
      <c r="B25" s="25"/>
      <c r="C25" s="25"/>
      <c r="D25" s="25"/>
      <c r="E25" s="30">
        <v>12</v>
      </c>
      <c r="F25" s="24" t="s">
        <v>86</v>
      </c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x14ac:dyDescent="0.25">
      <c r="A26" s="25"/>
      <c r="B26" s="25"/>
      <c r="C26" s="25"/>
      <c r="D26" s="25"/>
      <c r="E26" s="26">
        <v>13</v>
      </c>
      <c r="F26" s="23" t="s">
        <v>87</v>
      </c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ht="67.5" x14ac:dyDescent="0.25">
      <c r="A27" s="25"/>
      <c r="B27" s="25"/>
      <c r="C27" s="25"/>
      <c r="D27" s="25"/>
      <c r="E27" s="30">
        <v>14</v>
      </c>
      <c r="F27" s="24" t="s">
        <v>88</v>
      </c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 t="s">
        <v>89</v>
      </c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ht="56.25" x14ac:dyDescent="0.25">
      <c r="A29" s="25"/>
      <c r="B29" s="25"/>
      <c r="C29" s="25"/>
      <c r="D29" s="25"/>
      <c r="E29" s="30">
        <v>16</v>
      </c>
      <c r="F29" s="24" t="s">
        <v>90</v>
      </c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ht="22.5" x14ac:dyDescent="0.25">
      <c r="A30" s="25"/>
      <c r="B30" s="25"/>
      <c r="C30" s="25"/>
      <c r="D30" s="25"/>
      <c r="E30" s="26">
        <v>17</v>
      </c>
      <c r="F30" s="23" t="s">
        <v>91</v>
      </c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 t="s">
        <v>92</v>
      </c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ht="56.25" x14ac:dyDescent="0.25">
      <c r="A32" s="25"/>
      <c r="B32" s="25"/>
      <c r="C32" s="25"/>
      <c r="D32" s="25"/>
      <c r="E32" s="26">
        <v>19</v>
      </c>
      <c r="F32" s="23" t="s">
        <v>93</v>
      </c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 t="s">
        <v>94</v>
      </c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ht="45" x14ac:dyDescent="0.25">
      <c r="A34" s="25"/>
      <c r="B34" s="25"/>
      <c r="C34" s="25"/>
      <c r="D34" s="25"/>
      <c r="E34" s="26">
        <v>21</v>
      </c>
      <c r="F34" s="23" t="s">
        <v>95</v>
      </c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ht="45" x14ac:dyDescent="0.25">
      <c r="A35" s="25"/>
      <c r="B35" s="25"/>
      <c r="C35" s="25"/>
      <c r="D35" s="25"/>
      <c r="E35" s="30">
        <v>22</v>
      </c>
      <c r="F35" s="24" t="s">
        <v>96</v>
      </c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ht="45" x14ac:dyDescent="0.25">
      <c r="A36" s="25"/>
      <c r="B36" s="25"/>
      <c r="C36" s="25"/>
      <c r="D36" s="25"/>
      <c r="E36" s="26">
        <v>23</v>
      </c>
      <c r="F36" s="23" t="s">
        <v>97</v>
      </c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 t="s">
        <v>98</v>
      </c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TNlFjq9xpoSPtmGAP8HYcnMcuJBL1QnCwat9c4yWKuzmRV+RRADknFC+7INS4mQWpHUSTv2gZqUg96YUL5nXPQ==" saltValue="jp+Bqlni2B9vYmH7lPz7Pg==" spinCount="100000" sheet="1" objects="1" scenarios="1" insertHyperlinks="0" selectLockedCells="1"/>
  <mergeCells count="9">
    <mergeCell ref="E8:O9"/>
    <mergeCell ref="Y11:Z12"/>
    <mergeCell ref="Y17:Z17"/>
    <mergeCell ref="Y18:Z26"/>
    <mergeCell ref="E11:F13"/>
    <mergeCell ref="H11:J12"/>
    <mergeCell ref="L11:O12"/>
    <mergeCell ref="Q11:S12"/>
    <mergeCell ref="U11:W12"/>
  </mergeCells>
  <conditionalFormatting sqref="Z14:Z15 H14:J51 L14:O51">
    <cfRule type="cellIs" dxfId="6" priority="9" operator="equal">
      <formula>$Z$15</formula>
    </cfRule>
    <cfRule type="cellIs" dxfId="5" priority="10" operator="equal">
      <formula>$Z$14</formula>
    </cfRule>
  </conditionalFormatting>
  <conditionalFormatting sqref="H52:J73 L52:O73">
    <cfRule type="cellIs" dxfId="4" priority="7" operator="equal">
      <formula>$Z$15</formula>
    </cfRule>
    <cfRule type="cellIs" dxfId="3" priority="8" operator="equal">
      <formula>$Z$14</formula>
    </cfRule>
  </conditionalFormatting>
  <conditionalFormatting sqref="I13">
    <cfRule type="cellIs" dxfId="2" priority="1" operator="equal">
      <formula>"A"</formula>
    </cfRule>
    <cfRule type="cellIs" dxfId="1" priority="2" operator="equal">
      <formula>"U"</formula>
    </cfRule>
    <cfRule type="cellIs" dxfId="0" priority="3" operator="equal">
      <formula>"OK"</formula>
    </cfRule>
  </conditionalFormatting>
  <dataValidations count="3">
    <dataValidation type="whole" allowBlank="1" showInputMessage="1" showErrorMessage="1" sqref="Q14:R73 U14:V73" xr:uid="{00000000-0002-0000-0800-000000000000}">
      <formula1>0</formula1>
      <formula2>1000</formula2>
    </dataValidation>
    <dataValidation type="list" allowBlank="1" showInputMessage="1" showErrorMessage="1" sqref="L14:O73" xr:uid="{00000000-0002-0000-0800-000001000000}">
      <formula1>$Z$14</formula1>
    </dataValidation>
    <dataValidation type="list" allowBlank="1" showInputMessage="1" showErrorMessage="1" sqref="H14:J73" xr:uid="{00000000-0002-0000-0800-000002000000}">
      <formula1>$Z$14:$Z$15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Capa</vt:lpstr>
      <vt:lpstr>Concurso</vt:lpstr>
      <vt:lpstr>Disciplinas</vt:lpstr>
      <vt:lpstr>Estatísticas</vt:lpstr>
      <vt:lpstr>D1</vt:lpstr>
      <vt:lpstr>D2</vt:lpstr>
      <vt:lpstr>D3</vt:lpstr>
      <vt:lpstr>D4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Rodrigues de Paula</dc:creator>
  <cp:lastModifiedBy>Augusto</cp:lastModifiedBy>
  <dcterms:created xsi:type="dcterms:W3CDTF">2018-02-16T16:23:18Z</dcterms:created>
  <dcterms:modified xsi:type="dcterms:W3CDTF">2020-09-03T18:16:02Z</dcterms:modified>
</cp:coreProperties>
</file>