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0"/>
  <workbookPr showInkAnnotation="0" codeName="EstaPasta_de_trabalho"/>
  <mc:AlternateContent xmlns:mc="http://schemas.openxmlformats.org/markup-compatibility/2006">
    <mc:Choice Requires="x15">
      <x15ac:absPath xmlns:x15ac="http://schemas.microsoft.com/office/spreadsheetml/2010/11/ac" url="/Users/luispereira/Google Drive/[ EDITAL ESTRATÉGICO ]/PASTA PARA COMPARTILHAR/"/>
    </mc:Choice>
  </mc:AlternateContent>
  <xr:revisionPtr revIDLastSave="0" documentId="13_ncr:1_{0F4729E6-4E6E-9A42-9C6C-4D4476C4E846}" xr6:coauthVersionLast="32" xr6:coauthVersionMax="32" xr10:uidLastSave="{00000000-0000-0000-0000-000000000000}"/>
  <bookViews>
    <workbookView showSheetTabs="0" xWindow="0" yWindow="460" windowWidth="33600" windowHeight="20540" firstSheet="4" activeTab="17" xr2:uid="{00000000-000D-0000-FFFF-FFFF00000000}"/>
  </bookViews>
  <sheets>
    <sheet name="ADM" sheetId="1" r:id="rId1"/>
    <sheet name="Capa" sheetId="3" r:id="rId2"/>
    <sheet name="Concurso" sheetId="4" r:id="rId3"/>
    <sheet name="Disciplinas" sheetId="6" r:id="rId4"/>
    <sheet name="Estatísticas" sheetId="7" r:id="rId5"/>
    <sheet name="D1" sheetId="8" r:id="rId6"/>
    <sheet name="D2" sheetId="9" r:id="rId7"/>
    <sheet name="D3" sheetId="11" r:id="rId8"/>
    <sheet name="D4" sheetId="12" r:id="rId9"/>
    <sheet name="D5" sheetId="30" r:id="rId10"/>
    <sheet name="D6" sheetId="15" r:id="rId11"/>
    <sheet name="D7" sheetId="31" r:id="rId12"/>
    <sheet name="D8" sheetId="17" r:id="rId13"/>
    <sheet name="D9" sheetId="32" r:id="rId14"/>
    <sheet name="D10" sheetId="19" r:id="rId15"/>
    <sheet name="D11" sheetId="33" r:id="rId16"/>
    <sheet name="D12" sheetId="21" r:id="rId17"/>
    <sheet name="D13" sheetId="34" r:id="rId18"/>
    <sheet name="D14" sheetId="23" r:id="rId19"/>
    <sheet name="D15" sheetId="36" r:id="rId20"/>
    <sheet name="D16" sheetId="48" r:id="rId21"/>
    <sheet name="D17" sheetId="53" r:id="rId22"/>
    <sheet name="D18" sheetId="54" r:id="rId23"/>
    <sheet name="D19" sheetId="55" r:id="rId24"/>
    <sheet name="D20" sheetId="56" r:id="rId25"/>
    <sheet name="D21" sheetId="57" r:id="rId26"/>
    <sheet name="D22" sheetId="58" r:id="rId27"/>
    <sheet name="D23" sheetId="59" r:id="rId28"/>
    <sheet name="D24" sheetId="60" r:id="rId29"/>
    <sheet name="D25" sheetId="61" r:id="rId30"/>
    <sheet name="D26" sheetId="62" r:id="rId31"/>
    <sheet name="D27" sheetId="63" r:id="rId32"/>
    <sheet name="D28" sheetId="64" r:id="rId33"/>
    <sheet name="D29" sheetId="65" r:id="rId34"/>
    <sheet name="D30" sheetId="66" r:id="rId35"/>
  </sheet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97" i="1" l="1"/>
  <c r="O74" i="66" l="1"/>
  <c r="N74" i="66"/>
  <c r="M74" i="66"/>
  <c r="L74" i="66"/>
  <c r="J74" i="66"/>
  <c r="I74" i="66"/>
  <c r="H74" i="66"/>
  <c r="O74" i="65"/>
  <c r="N74" i="65"/>
  <c r="M74" i="65"/>
  <c r="L74" i="65"/>
  <c r="J74" i="65"/>
  <c r="I74" i="65"/>
  <c r="H74" i="65"/>
  <c r="O74" i="64"/>
  <c r="N74" i="64"/>
  <c r="M74" i="64"/>
  <c r="L74" i="64"/>
  <c r="J74" i="64"/>
  <c r="I74" i="64"/>
  <c r="H74" i="64"/>
  <c r="O74" i="63"/>
  <c r="N74" i="63"/>
  <c r="M74" i="63"/>
  <c r="L74" i="63"/>
  <c r="J74" i="63"/>
  <c r="I74" i="63"/>
  <c r="H74" i="63"/>
  <c r="O74" i="62"/>
  <c r="N74" i="62"/>
  <c r="M74" i="62"/>
  <c r="L74" i="62"/>
  <c r="J74" i="62"/>
  <c r="I74" i="62"/>
  <c r="H74" i="62"/>
  <c r="O74" i="61"/>
  <c r="N74" i="61"/>
  <c r="M74" i="61"/>
  <c r="L74" i="61"/>
  <c r="J74" i="61"/>
  <c r="I74" i="61"/>
  <c r="H74" i="61"/>
  <c r="O74" i="60"/>
  <c r="N74" i="60"/>
  <c r="M74" i="60"/>
  <c r="L74" i="60"/>
  <c r="J74" i="60"/>
  <c r="I74" i="60"/>
  <c r="H74" i="60"/>
  <c r="O74" i="59"/>
  <c r="N74" i="59"/>
  <c r="M74" i="59"/>
  <c r="L74" i="59"/>
  <c r="J74" i="59"/>
  <c r="I74" i="59"/>
  <c r="H74" i="59"/>
  <c r="O74" i="58"/>
  <c r="N74" i="58"/>
  <c r="M74" i="58"/>
  <c r="L74" i="58"/>
  <c r="J74" i="58"/>
  <c r="I74" i="58"/>
  <c r="H74" i="58"/>
  <c r="O74" i="57"/>
  <c r="N74" i="57"/>
  <c r="M74" i="57"/>
  <c r="L74" i="57"/>
  <c r="J74" i="57"/>
  <c r="I74" i="57"/>
  <c r="H74" i="57"/>
  <c r="O74" i="56"/>
  <c r="N74" i="56"/>
  <c r="M74" i="56"/>
  <c r="L74" i="56"/>
  <c r="J74" i="56"/>
  <c r="I74" i="56"/>
  <c r="H74" i="56"/>
  <c r="O74" i="55"/>
  <c r="N74" i="55"/>
  <c r="M74" i="55"/>
  <c r="L74" i="55"/>
  <c r="J74" i="55"/>
  <c r="I74" i="55"/>
  <c r="H74" i="55"/>
  <c r="O74" i="54"/>
  <c r="N74" i="54"/>
  <c r="M74" i="54"/>
  <c r="L74" i="54"/>
  <c r="J74" i="54"/>
  <c r="I74" i="54"/>
  <c r="H74" i="54"/>
  <c r="O74" i="53"/>
  <c r="N74" i="53"/>
  <c r="M74" i="53"/>
  <c r="L74" i="53"/>
  <c r="J74" i="53"/>
  <c r="I74" i="53"/>
  <c r="H74" i="53"/>
  <c r="O74" i="48"/>
  <c r="N74" i="48"/>
  <c r="M74" i="48"/>
  <c r="L74" i="48"/>
  <c r="J74" i="48"/>
  <c r="I74" i="48"/>
  <c r="H74" i="48"/>
  <c r="O74" i="36"/>
  <c r="N74" i="36"/>
  <c r="M74" i="36"/>
  <c r="L74" i="36"/>
  <c r="J74" i="36"/>
  <c r="I74" i="36"/>
  <c r="H74" i="36"/>
  <c r="O74" i="23"/>
  <c r="N74" i="23"/>
  <c r="M74" i="23"/>
  <c r="L74" i="23"/>
  <c r="J74" i="23"/>
  <c r="I74" i="23"/>
  <c r="H74" i="23"/>
  <c r="O74" i="34"/>
  <c r="N74" i="34"/>
  <c r="M74" i="34"/>
  <c r="L74" i="34"/>
  <c r="J74" i="34"/>
  <c r="I74" i="34"/>
  <c r="H74" i="34"/>
  <c r="O74" i="21"/>
  <c r="N74" i="21"/>
  <c r="M74" i="21"/>
  <c r="L74" i="21"/>
  <c r="J74" i="21"/>
  <c r="I74" i="21"/>
  <c r="H74" i="21"/>
  <c r="O74" i="33"/>
  <c r="N74" i="33"/>
  <c r="M74" i="33"/>
  <c r="L74" i="33"/>
  <c r="J74" i="33"/>
  <c r="I74" i="33"/>
  <c r="H74" i="33"/>
  <c r="O74" i="19"/>
  <c r="N74" i="19"/>
  <c r="M74" i="19"/>
  <c r="L74" i="19"/>
  <c r="J74" i="19"/>
  <c r="I74" i="19"/>
  <c r="H74" i="19"/>
  <c r="O74" i="32"/>
  <c r="N74" i="32"/>
  <c r="M74" i="32"/>
  <c r="L74" i="32"/>
  <c r="J74" i="32"/>
  <c r="I74" i="32"/>
  <c r="H74" i="32"/>
  <c r="O74" i="17"/>
  <c r="N74" i="17"/>
  <c r="M74" i="17"/>
  <c r="L74" i="17"/>
  <c r="J74" i="17"/>
  <c r="I74" i="17"/>
  <c r="H74" i="17"/>
  <c r="O74" i="31"/>
  <c r="N74" i="31"/>
  <c r="M74" i="31"/>
  <c r="L74" i="31"/>
  <c r="J74" i="31"/>
  <c r="I74" i="31"/>
  <c r="H74" i="31"/>
  <c r="O74" i="15"/>
  <c r="N74" i="15"/>
  <c r="M74" i="15"/>
  <c r="L74" i="15"/>
  <c r="J74" i="15"/>
  <c r="I74" i="15"/>
  <c r="H74" i="15"/>
  <c r="O74" i="30"/>
  <c r="N74" i="30"/>
  <c r="M74" i="30"/>
  <c r="L74" i="30"/>
  <c r="J74" i="30"/>
  <c r="I74" i="30"/>
  <c r="H74" i="30"/>
  <c r="O74" i="12"/>
  <c r="N74" i="12"/>
  <c r="M74" i="12"/>
  <c r="L74" i="12"/>
  <c r="J74" i="12"/>
  <c r="I74" i="12"/>
  <c r="H74" i="12"/>
  <c r="O74" i="11"/>
  <c r="N74" i="11"/>
  <c r="M74" i="11"/>
  <c r="L74" i="11"/>
  <c r="J74" i="11"/>
  <c r="I74" i="11"/>
  <c r="H74" i="11"/>
  <c r="O74" i="9"/>
  <c r="N74" i="9"/>
  <c r="M74" i="9"/>
  <c r="L74" i="9"/>
  <c r="J74" i="9"/>
  <c r="I74" i="9"/>
  <c r="H74" i="9"/>
  <c r="O74" i="8"/>
  <c r="N74" i="8"/>
  <c r="M74" i="8"/>
  <c r="L74" i="8"/>
  <c r="J74" i="8"/>
  <c r="I74" i="8"/>
  <c r="H74" i="8"/>
  <c r="W97" i="1" l="1"/>
  <c r="X97" i="1"/>
  <c r="Y97" i="1"/>
  <c r="Z97" i="1"/>
  <c r="AA97" i="1"/>
  <c r="AB97" i="1"/>
  <c r="AC97" i="1"/>
  <c r="AD97" i="1"/>
  <c r="AE97" i="1"/>
  <c r="AF97" i="1"/>
  <c r="X36" i="1"/>
  <c r="Y36" i="1"/>
  <c r="Z36" i="1"/>
  <c r="AA36" i="1"/>
  <c r="AB36" i="1"/>
  <c r="AC36" i="1"/>
  <c r="AD36" i="1"/>
  <c r="AE36" i="1"/>
  <c r="AF36" i="1"/>
  <c r="W36" i="1"/>
  <c r="U36" i="1"/>
  <c r="T36" i="1"/>
  <c r="V74" i="8" l="1"/>
  <c r="U74" i="8"/>
  <c r="R74" i="8"/>
  <c r="Q74" i="8"/>
  <c r="W52" i="8"/>
  <c r="S52" i="8"/>
  <c r="W51" i="8"/>
  <c r="S51" i="8"/>
  <c r="W50" i="8"/>
  <c r="S50" i="8"/>
  <c r="W49" i="8"/>
  <c r="S49" i="8"/>
  <c r="W48" i="8"/>
  <c r="S48" i="8"/>
  <c r="W47" i="8"/>
  <c r="S47" i="8"/>
  <c r="W46" i="8"/>
  <c r="S46" i="8"/>
  <c r="W45" i="8"/>
  <c r="S45" i="8"/>
  <c r="W44" i="8"/>
  <c r="S44" i="8"/>
  <c r="W43" i="8"/>
  <c r="S43" i="8"/>
  <c r="W42" i="8"/>
  <c r="S42" i="8"/>
  <c r="W41" i="8"/>
  <c r="S41" i="8"/>
  <c r="W40" i="8"/>
  <c r="S40" i="8"/>
  <c r="W39" i="8"/>
  <c r="S39" i="8"/>
  <c r="W38" i="8"/>
  <c r="S38" i="8"/>
  <c r="W37" i="8"/>
  <c r="S37" i="8"/>
  <c r="W36" i="8"/>
  <c r="S36" i="8"/>
  <c r="W35" i="8"/>
  <c r="S35" i="8"/>
  <c r="W34" i="8"/>
  <c r="S34" i="8"/>
  <c r="S33" i="8"/>
  <c r="S32" i="8"/>
  <c r="S31" i="8"/>
  <c r="S30" i="8"/>
  <c r="W29" i="8"/>
  <c r="S29" i="8"/>
  <c r="W28" i="8"/>
  <c r="S28" i="8"/>
  <c r="W27" i="8"/>
  <c r="S27" i="8"/>
  <c r="W26" i="8"/>
  <c r="S26" i="8"/>
  <c r="W25" i="8"/>
  <c r="S25" i="8"/>
  <c r="W24" i="8"/>
  <c r="S24" i="8"/>
  <c r="W23" i="8"/>
  <c r="S23" i="8"/>
  <c r="W22" i="8"/>
  <c r="S22" i="8"/>
  <c r="W21" i="8"/>
  <c r="S21" i="8"/>
  <c r="W20" i="8"/>
  <c r="S20" i="8"/>
  <c r="W19" i="8"/>
  <c r="S19" i="8"/>
  <c r="W18" i="8"/>
  <c r="S18" i="8"/>
  <c r="W17" i="8"/>
  <c r="S17" i="8"/>
  <c r="W16" i="8"/>
  <c r="S16" i="8"/>
  <c r="W15" i="8"/>
  <c r="S15" i="8"/>
  <c r="W14" i="8"/>
  <c r="S14" i="8"/>
  <c r="V74" i="9"/>
  <c r="U74" i="9"/>
  <c r="R74" i="9"/>
  <c r="Q74" i="9"/>
  <c r="W52" i="9"/>
  <c r="S52" i="9"/>
  <c r="W51" i="9"/>
  <c r="S51" i="9"/>
  <c r="W50" i="9"/>
  <c r="S50" i="9"/>
  <c r="W49" i="9"/>
  <c r="S49" i="9"/>
  <c r="W48" i="9"/>
  <c r="S48" i="9"/>
  <c r="W47" i="9"/>
  <c r="S47" i="9"/>
  <c r="W46" i="9"/>
  <c r="S46" i="9"/>
  <c r="W45" i="9"/>
  <c r="S45" i="9"/>
  <c r="W44" i="9"/>
  <c r="S44" i="9"/>
  <c r="W43" i="9"/>
  <c r="S43" i="9"/>
  <c r="W42" i="9"/>
  <c r="S42" i="9"/>
  <c r="W41" i="9"/>
  <c r="S41" i="9"/>
  <c r="W40" i="9"/>
  <c r="S40" i="9"/>
  <c r="W39" i="9"/>
  <c r="S39" i="9"/>
  <c r="W38" i="9"/>
  <c r="S38" i="9"/>
  <c r="W37" i="9"/>
  <c r="S37" i="9"/>
  <c r="W36" i="9"/>
  <c r="S36" i="9"/>
  <c r="W35" i="9"/>
  <c r="S35" i="9"/>
  <c r="W34" i="9"/>
  <c r="S34" i="9"/>
  <c r="S33" i="9"/>
  <c r="S32" i="9"/>
  <c r="S31" i="9"/>
  <c r="S30" i="9"/>
  <c r="W29" i="9"/>
  <c r="S29" i="9"/>
  <c r="W28" i="9"/>
  <c r="S28" i="9"/>
  <c r="W27" i="9"/>
  <c r="S27" i="9"/>
  <c r="W26" i="9"/>
  <c r="S26" i="9"/>
  <c r="W25" i="9"/>
  <c r="S25" i="9"/>
  <c r="W24" i="9"/>
  <c r="S24" i="9"/>
  <c r="W23" i="9"/>
  <c r="S23" i="9"/>
  <c r="W22" i="9"/>
  <c r="S22" i="9"/>
  <c r="W21" i="9"/>
  <c r="S21" i="9"/>
  <c r="W20" i="9"/>
  <c r="S20" i="9"/>
  <c r="W19" i="9"/>
  <c r="S19" i="9"/>
  <c r="W18" i="9"/>
  <c r="S18" i="9"/>
  <c r="W17" i="9"/>
  <c r="S17" i="9"/>
  <c r="W16" i="9"/>
  <c r="S16" i="9"/>
  <c r="W15" i="9"/>
  <c r="S15" i="9"/>
  <c r="W14" i="9"/>
  <c r="S14" i="9"/>
  <c r="V74" i="11"/>
  <c r="U74" i="11"/>
  <c r="R74" i="11"/>
  <c r="Q74" i="11"/>
  <c r="W52" i="11"/>
  <c r="S52" i="11"/>
  <c r="W51" i="11"/>
  <c r="S51" i="11"/>
  <c r="W50" i="11"/>
  <c r="S50" i="11"/>
  <c r="W49" i="11"/>
  <c r="S49" i="11"/>
  <c r="W48" i="11"/>
  <c r="S48" i="11"/>
  <c r="W47" i="11"/>
  <c r="S47" i="11"/>
  <c r="W46" i="11"/>
  <c r="S46" i="11"/>
  <c r="W45" i="11"/>
  <c r="S45" i="11"/>
  <c r="W44" i="11"/>
  <c r="S44" i="11"/>
  <c r="W43" i="11"/>
  <c r="S43" i="11"/>
  <c r="W42" i="11"/>
  <c r="S42" i="11"/>
  <c r="W41" i="11"/>
  <c r="S41" i="11"/>
  <c r="W40" i="11"/>
  <c r="S40" i="11"/>
  <c r="W39" i="11"/>
  <c r="S39" i="11"/>
  <c r="W38" i="11"/>
  <c r="S38" i="11"/>
  <c r="W37" i="11"/>
  <c r="S37" i="11"/>
  <c r="W36" i="11"/>
  <c r="S36" i="11"/>
  <c r="W35" i="11"/>
  <c r="S35" i="11"/>
  <c r="W34" i="11"/>
  <c r="S34" i="11"/>
  <c r="S33" i="11"/>
  <c r="S32" i="11"/>
  <c r="S31" i="11"/>
  <c r="S30" i="11"/>
  <c r="W29" i="11"/>
  <c r="S29" i="11"/>
  <c r="W28" i="11"/>
  <c r="S28" i="11"/>
  <c r="W27" i="11"/>
  <c r="S27" i="11"/>
  <c r="W26" i="11"/>
  <c r="S26" i="11"/>
  <c r="W25" i="11"/>
  <c r="S25" i="11"/>
  <c r="W24" i="11"/>
  <c r="S24" i="11"/>
  <c r="W23" i="11"/>
  <c r="S23" i="11"/>
  <c r="W22" i="11"/>
  <c r="S22" i="11"/>
  <c r="W21" i="11"/>
  <c r="S21" i="11"/>
  <c r="W20" i="11"/>
  <c r="S20" i="11"/>
  <c r="W19" i="11"/>
  <c r="S19" i="11"/>
  <c r="W18" i="11"/>
  <c r="S18" i="11"/>
  <c r="W17" i="11"/>
  <c r="S17" i="11"/>
  <c r="W16" i="11"/>
  <c r="S16" i="11"/>
  <c r="W15" i="11"/>
  <c r="S15" i="11"/>
  <c r="W14" i="11"/>
  <c r="S14" i="11"/>
  <c r="V74" i="12"/>
  <c r="U74" i="12"/>
  <c r="R74" i="12"/>
  <c r="Q74" i="12"/>
  <c r="W52" i="12"/>
  <c r="S52" i="12"/>
  <c r="W51" i="12"/>
  <c r="S51" i="12"/>
  <c r="W50" i="12"/>
  <c r="S50" i="12"/>
  <c r="W49" i="12"/>
  <c r="S49" i="12"/>
  <c r="W48" i="12"/>
  <c r="S48" i="12"/>
  <c r="W47" i="12"/>
  <c r="S47" i="12"/>
  <c r="W46" i="12"/>
  <c r="S46" i="12"/>
  <c r="W45" i="12"/>
  <c r="S45" i="12"/>
  <c r="W44" i="12"/>
  <c r="S44" i="12"/>
  <c r="W43" i="12"/>
  <c r="S43" i="12"/>
  <c r="W42" i="12"/>
  <c r="S42" i="12"/>
  <c r="W41" i="12"/>
  <c r="S41" i="12"/>
  <c r="W40" i="12"/>
  <c r="S40" i="12"/>
  <c r="W39" i="12"/>
  <c r="S39" i="12"/>
  <c r="W38" i="12"/>
  <c r="S38" i="12"/>
  <c r="W37" i="12"/>
  <c r="S37" i="12"/>
  <c r="W36" i="12"/>
  <c r="S36" i="12"/>
  <c r="W35" i="12"/>
  <c r="S35" i="12"/>
  <c r="W34" i="12"/>
  <c r="S34" i="12"/>
  <c r="S33" i="12"/>
  <c r="S32" i="12"/>
  <c r="S31" i="12"/>
  <c r="S30" i="12"/>
  <c r="W29" i="12"/>
  <c r="S29" i="12"/>
  <c r="W28" i="12"/>
  <c r="S28" i="12"/>
  <c r="W27" i="12"/>
  <c r="S27" i="12"/>
  <c r="W26" i="12"/>
  <c r="S26" i="12"/>
  <c r="W25" i="12"/>
  <c r="S25" i="12"/>
  <c r="W24" i="12"/>
  <c r="S24" i="12"/>
  <c r="W23" i="12"/>
  <c r="S23" i="12"/>
  <c r="W22" i="12"/>
  <c r="S22" i="12"/>
  <c r="W21" i="12"/>
  <c r="S21" i="12"/>
  <c r="W20" i="12"/>
  <c r="S20" i="12"/>
  <c r="W19" i="12"/>
  <c r="S19" i="12"/>
  <c r="W18" i="12"/>
  <c r="S18" i="12"/>
  <c r="W17" i="12"/>
  <c r="S17" i="12"/>
  <c r="W16" i="12"/>
  <c r="S16" i="12"/>
  <c r="W15" i="12"/>
  <c r="S15" i="12"/>
  <c r="W14" i="12"/>
  <c r="S14" i="12"/>
  <c r="V74" i="66"/>
  <c r="U74" i="66"/>
  <c r="R74" i="66"/>
  <c r="Q74" i="66"/>
  <c r="W52" i="66"/>
  <c r="S52" i="66"/>
  <c r="W51" i="66"/>
  <c r="S51" i="66"/>
  <c r="W50" i="66"/>
  <c r="S50" i="66"/>
  <c r="W49" i="66"/>
  <c r="S49" i="66"/>
  <c r="W48" i="66"/>
  <c r="S48" i="66"/>
  <c r="W47" i="66"/>
  <c r="S47" i="66"/>
  <c r="W46" i="66"/>
  <c r="S46" i="66"/>
  <c r="W45" i="66"/>
  <c r="S45" i="66"/>
  <c r="W44" i="66"/>
  <c r="S44" i="66"/>
  <c r="W43" i="66"/>
  <c r="S43" i="66"/>
  <c r="W42" i="66"/>
  <c r="S42" i="66"/>
  <c r="W41" i="66"/>
  <c r="S41" i="66"/>
  <c r="W40" i="66"/>
  <c r="S40" i="66"/>
  <c r="W39" i="66"/>
  <c r="S39" i="66"/>
  <c r="W38" i="66"/>
  <c r="S38" i="66"/>
  <c r="W37" i="66"/>
  <c r="S37" i="66"/>
  <c r="W36" i="66"/>
  <c r="S36" i="66"/>
  <c r="W35" i="66"/>
  <c r="S35" i="66"/>
  <c r="W34" i="66"/>
  <c r="S34" i="66"/>
  <c r="S33" i="66"/>
  <c r="S32" i="66"/>
  <c r="S31" i="66"/>
  <c r="S30" i="66"/>
  <c r="W29" i="66"/>
  <c r="S29" i="66"/>
  <c r="W28" i="66"/>
  <c r="S28" i="66"/>
  <c r="W27" i="66"/>
  <c r="S27" i="66"/>
  <c r="W26" i="66"/>
  <c r="S26" i="66"/>
  <c r="W25" i="66"/>
  <c r="S25" i="66"/>
  <c r="W24" i="66"/>
  <c r="S24" i="66"/>
  <c r="W23" i="66"/>
  <c r="S23" i="66"/>
  <c r="W22" i="66"/>
  <c r="S22" i="66"/>
  <c r="W21" i="66"/>
  <c r="S21" i="66"/>
  <c r="W20" i="66"/>
  <c r="S20" i="66"/>
  <c r="W19" i="66"/>
  <c r="S19" i="66"/>
  <c r="W18" i="66"/>
  <c r="S18" i="66"/>
  <c r="W17" i="66"/>
  <c r="S17" i="66"/>
  <c r="W16" i="66"/>
  <c r="S16" i="66"/>
  <c r="W15" i="66"/>
  <c r="S15" i="66"/>
  <c r="W14" i="66"/>
  <c r="S14" i="66"/>
  <c r="V74" i="65"/>
  <c r="U74" i="65"/>
  <c r="R74" i="65"/>
  <c r="Q74" i="65"/>
  <c r="W52" i="65"/>
  <c r="S52" i="65"/>
  <c r="W51" i="65"/>
  <c r="S51" i="65"/>
  <c r="W50" i="65"/>
  <c r="S50" i="65"/>
  <c r="W49" i="65"/>
  <c r="S49" i="65"/>
  <c r="W48" i="65"/>
  <c r="S48" i="65"/>
  <c r="W47" i="65"/>
  <c r="S47" i="65"/>
  <c r="W46" i="65"/>
  <c r="S46" i="65"/>
  <c r="W45" i="65"/>
  <c r="S45" i="65"/>
  <c r="W44" i="65"/>
  <c r="S44" i="65"/>
  <c r="W43" i="65"/>
  <c r="S43" i="65"/>
  <c r="W42" i="65"/>
  <c r="S42" i="65"/>
  <c r="W41" i="65"/>
  <c r="S41" i="65"/>
  <c r="W40" i="65"/>
  <c r="S40" i="65"/>
  <c r="W39" i="65"/>
  <c r="S39" i="65"/>
  <c r="W38" i="65"/>
  <c r="S38" i="65"/>
  <c r="W37" i="65"/>
  <c r="S37" i="65"/>
  <c r="W36" i="65"/>
  <c r="S36" i="65"/>
  <c r="W35" i="65"/>
  <c r="S35" i="65"/>
  <c r="W34" i="65"/>
  <c r="S34" i="65"/>
  <c r="S33" i="65"/>
  <c r="S32" i="65"/>
  <c r="S31" i="65"/>
  <c r="S30" i="65"/>
  <c r="W29" i="65"/>
  <c r="S29" i="65"/>
  <c r="W28" i="65"/>
  <c r="S28" i="65"/>
  <c r="W27" i="65"/>
  <c r="S27" i="65"/>
  <c r="W26" i="65"/>
  <c r="S26" i="65"/>
  <c r="W25" i="65"/>
  <c r="S25" i="65"/>
  <c r="W24" i="65"/>
  <c r="S24" i="65"/>
  <c r="W23" i="65"/>
  <c r="S23" i="65"/>
  <c r="W22" i="65"/>
  <c r="S22" i="65"/>
  <c r="W21" i="65"/>
  <c r="S21" i="65"/>
  <c r="W20" i="65"/>
  <c r="S20" i="65"/>
  <c r="W19" i="65"/>
  <c r="S19" i="65"/>
  <c r="W18" i="65"/>
  <c r="S18" i="65"/>
  <c r="W17" i="65"/>
  <c r="S17" i="65"/>
  <c r="W16" i="65"/>
  <c r="S16" i="65"/>
  <c r="W15" i="65"/>
  <c r="S15" i="65"/>
  <c r="W14" i="65"/>
  <c r="S14" i="65"/>
  <c r="V74" i="64"/>
  <c r="U74" i="64"/>
  <c r="R74" i="64"/>
  <c r="Q74" i="64"/>
  <c r="W52" i="64"/>
  <c r="S52" i="64"/>
  <c r="W51" i="64"/>
  <c r="S51" i="64"/>
  <c r="W50" i="64"/>
  <c r="S50" i="64"/>
  <c r="W49" i="64"/>
  <c r="S49" i="64"/>
  <c r="W48" i="64"/>
  <c r="S48" i="64"/>
  <c r="W47" i="64"/>
  <c r="S47" i="64"/>
  <c r="W46" i="64"/>
  <c r="S46" i="64"/>
  <c r="W45" i="64"/>
  <c r="S45" i="64"/>
  <c r="W44" i="64"/>
  <c r="S44" i="64"/>
  <c r="W43" i="64"/>
  <c r="S43" i="64"/>
  <c r="W42" i="64"/>
  <c r="S42" i="64"/>
  <c r="W41" i="64"/>
  <c r="S41" i="64"/>
  <c r="W40" i="64"/>
  <c r="S40" i="64"/>
  <c r="W39" i="64"/>
  <c r="S39" i="64"/>
  <c r="W38" i="64"/>
  <c r="S38" i="64"/>
  <c r="W37" i="64"/>
  <c r="S37" i="64"/>
  <c r="W36" i="64"/>
  <c r="S36" i="64"/>
  <c r="W35" i="64"/>
  <c r="S35" i="64"/>
  <c r="W34" i="64"/>
  <c r="S34" i="64"/>
  <c r="S33" i="64"/>
  <c r="S32" i="64"/>
  <c r="S31" i="64"/>
  <c r="S30" i="64"/>
  <c r="W29" i="64"/>
  <c r="S29" i="64"/>
  <c r="W28" i="64"/>
  <c r="S28" i="64"/>
  <c r="W27" i="64"/>
  <c r="S27" i="64"/>
  <c r="W26" i="64"/>
  <c r="S26" i="64"/>
  <c r="W25" i="64"/>
  <c r="S25" i="64"/>
  <c r="W24" i="64"/>
  <c r="S24" i="64"/>
  <c r="W23" i="64"/>
  <c r="S23" i="64"/>
  <c r="W22" i="64"/>
  <c r="S22" i="64"/>
  <c r="W21" i="64"/>
  <c r="S21" i="64"/>
  <c r="W20" i="64"/>
  <c r="S20" i="64"/>
  <c r="W19" i="64"/>
  <c r="S19" i="64"/>
  <c r="W18" i="64"/>
  <c r="S18" i="64"/>
  <c r="W17" i="64"/>
  <c r="S17" i="64"/>
  <c r="W16" i="64"/>
  <c r="S16" i="64"/>
  <c r="W15" i="64"/>
  <c r="S15" i="64"/>
  <c r="W14" i="64"/>
  <c r="S14" i="64"/>
  <c r="V74" i="63"/>
  <c r="U74" i="63"/>
  <c r="R74" i="63"/>
  <c r="Q74" i="63"/>
  <c r="W52" i="63"/>
  <c r="S52" i="63"/>
  <c r="W51" i="63"/>
  <c r="S51" i="63"/>
  <c r="W50" i="63"/>
  <c r="S50" i="63"/>
  <c r="W49" i="63"/>
  <c r="S49" i="63"/>
  <c r="W48" i="63"/>
  <c r="S48" i="63"/>
  <c r="W47" i="63"/>
  <c r="S47" i="63"/>
  <c r="W46" i="63"/>
  <c r="S46" i="63"/>
  <c r="W45" i="63"/>
  <c r="S45" i="63"/>
  <c r="W44" i="63"/>
  <c r="S44" i="63"/>
  <c r="W43" i="63"/>
  <c r="S43" i="63"/>
  <c r="W42" i="63"/>
  <c r="S42" i="63"/>
  <c r="W41" i="63"/>
  <c r="S41" i="63"/>
  <c r="W40" i="63"/>
  <c r="S40" i="63"/>
  <c r="W39" i="63"/>
  <c r="S39" i="63"/>
  <c r="W38" i="63"/>
  <c r="S38" i="63"/>
  <c r="W37" i="63"/>
  <c r="S37" i="63"/>
  <c r="W36" i="63"/>
  <c r="S36" i="63"/>
  <c r="W35" i="63"/>
  <c r="S35" i="63"/>
  <c r="W34" i="63"/>
  <c r="S34" i="63"/>
  <c r="S33" i="63"/>
  <c r="S32" i="63"/>
  <c r="S31" i="63"/>
  <c r="S30" i="63"/>
  <c r="W29" i="63"/>
  <c r="S29" i="63"/>
  <c r="W28" i="63"/>
  <c r="S28" i="63"/>
  <c r="W27" i="63"/>
  <c r="S27" i="63"/>
  <c r="W26" i="63"/>
  <c r="S26" i="63"/>
  <c r="W25" i="63"/>
  <c r="S25" i="63"/>
  <c r="W24" i="63"/>
  <c r="S24" i="63"/>
  <c r="W23" i="63"/>
  <c r="S23" i="63"/>
  <c r="W22" i="63"/>
  <c r="S22" i="63"/>
  <c r="W21" i="63"/>
  <c r="S21" i="63"/>
  <c r="W20" i="63"/>
  <c r="S20" i="63"/>
  <c r="W19" i="63"/>
  <c r="S19" i="63"/>
  <c r="W18" i="63"/>
  <c r="S18" i="63"/>
  <c r="W17" i="63"/>
  <c r="S17" i="63"/>
  <c r="W16" i="63"/>
  <c r="S16" i="63"/>
  <c r="W15" i="63"/>
  <c r="S15" i="63"/>
  <c r="W14" i="63"/>
  <c r="S14" i="63"/>
  <c r="V74" i="62"/>
  <c r="U74" i="62"/>
  <c r="R74" i="62"/>
  <c r="Q74" i="62"/>
  <c r="W52" i="62"/>
  <c r="S52" i="62"/>
  <c r="W51" i="62"/>
  <c r="S51" i="62"/>
  <c r="W50" i="62"/>
  <c r="S50" i="62"/>
  <c r="W49" i="62"/>
  <c r="S49" i="62"/>
  <c r="W48" i="62"/>
  <c r="S48" i="62"/>
  <c r="W47" i="62"/>
  <c r="S47" i="62"/>
  <c r="W46" i="62"/>
  <c r="S46" i="62"/>
  <c r="W45" i="62"/>
  <c r="S45" i="62"/>
  <c r="W44" i="62"/>
  <c r="S44" i="62"/>
  <c r="W43" i="62"/>
  <c r="S43" i="62"/>
  <c r="W42" i="62"/>
  <c r="S42" i="62"/>
  <c r="W41" i="62"/>
  <c r="S41" i="62"/>
  <c r="W40" i="62"/>
  <c r="S40" i="62"/>
  <c r="W39" i="62"/>
  <c r="S39" i="62"/>
  <c r="W38" i="62"/>
  <c r="S38" i="62"/>
  <c r="W37" i="62"/>
  <c r="S37" i="62"/>
  <c r="W36" i="62"/>
  <c r="S36" i="62"/>
  <c r="W35" i="62"/>
  <c r="S35" i="62"/>
  <c r="W34" i="62"/>
  <c r="S34" i="62"/>
  <c r="S33" i="62"/>
  <c r="S32" i="62"/>
  <c r="S31" i="62"/>
  <c r="S30" i="62"/>
  <c r="W29" i="62"/>
  <c r="S29" i="62"/>
  <c r="W28" i="62"/>
  <c r="S28" i="62"/>
  <c r="W27" i="62"/>
  <c r="S27" i="62"/>
  <c r="W26" i="62"/>
  <c r="S26" i="62"/>
  <c r="W25" i="62"/>
  <c r="S25" i="62"/>
  <c r="W24" i="62"/>
  <c r="S24" i="62"/>
  <c r="W23" i="62"/>
  <c r="S23" i="62"/>
  <c r="W22" i="62"/>
  <c r="S22" i="62"/>
  <c r="W21" i="62"/>
  <c r="S21" i="62"/>
  <c r="W20" i="62"/>
  <c r="S20" i="62"/>
  <c r="W19" i="62"/>
  <c r="S19" i="62"/>
  <c r="W18" i="62"/>
  <c r="S18" i="62"/>
  <c r="W17" i="62"/>
  <c r="S17" i="62"/>
  <c r="W16" i="62"/>
  <c r="S16" i="62"/>
  <c r="W15" i="62"/>
  <c r="S15" i="62"/>
  <c r="W14" i="62"/>
  <c r="S14" i="62"/>
  <c r="V74" i="61"/>
  <c r="U74" i="61"/>
  <c r="R74" i="61"/>
  <c r="Q74" i="61"/>
  <c r="S74" i="61" s="1"/>
  <c r="W52" i="61"/>
  <c r="S52" i="61"/>
  <c r="W51" i="61"/>
  <c r="S51" i="61"/>
  <c r="W50" i="61"/>
  <c r="S50" i="61"/>
  <c r="W49" i="61"/>
  <c r="S49" i="61"/>
  <c r="W48" i="61"/>
  <c r="S48" i="61"/>
  <c r="W47" i="61"/>
  <c r="S47" i="61"/>
  <c r="W46" i="61"/>
  <c r="S46" i="61"/>
  <c r="W45" i="61"/>
  <c r="S45" i="61"/>
  <c r="W44" i="61"/>
  <c r="S44" i="61"/>
  <c r="W43" i="61"/>
  <c r="S43" i="61"/>
  <c r="W42" i="61"/>
  <c r="S42" i="61"/>
  <c r="W41" i="61"/>
  <c r="S41" i="61"/>
  <c r="W40" i="61"/>
  <c r="S40" i="61"/>
  <c r="W39" i="61"/>
  <c r="S39" i="61"/>
  <c r="W38" i="61"/>
  <c r="S38" i="61"/>
  <c r="W37" i="61"/>
  <c r="S37" i="61"/>
  <c r="W36" i="61"/>
  <c r="S36" i="61"/>
  <c r="W35" i="61"/>
  <c r="S35" i="61"/>
  <c r="W34" i="61"/>
  <c r="S34" i="61"/>
  <c r="S33" i="61"/>
  <c r="S32" i="61"/>
  <c r="S31" i="61"/>
  <c r="S30" i="61"/>
  <c r="W29" i="61"/>
  <c r="S29" i="61"/>
  <c r="W28" i="61"/>
  <c r="S28" i="61"/>
  <c r="W27" i="61"/>
  <c r="S27" i="61"/>
  <c r="W26" i="61"/>
  <c r="S26" i="61"/>
  <c r="W25" i="61"/>
  <c r="S25" i="61"/>
  <c r="W24" i="61"/>
  <c r="S24" i="61"/>
  <c r="W23" i="61"/>
  <c r="S23" i="61"/>
  <c r="W22" i="61"/>
  <c r="S22" i="61"/>
  <c r="W21" i="61"/>
  <c r="S21" i="61"/>
  <c r="W20" i="61"/>
  <c r="S20" i="61"/>
  <c r="W19" i="61"/>
  <c r="S19" i="61"/>
  <c r="W18" i="61"/>
  <c r="S18" i="61"/>
  <c r="W17" i="61"/>
  <c r="S17" i="61"/>
  <c r="W16" i="61"/>
  <c r="S16" i="61"/>
  <c r="W15" i="61"/>
  <c r="S15" i="61"/>
  <c r="W14" i="61"/>
  <c r="S14" i="61"/>
  <c r="V74" i="60"/>
  <c r="U74" i="60"/>
  <c r="R74" i="60"/>
  <c r="Q74" i="60"/>
  <c r="W52" i="60"/>
  <c r="S52" i="60"/>
  <c r="W51" i="60"/>
  <c r="S51" i="60"/>
  <c r="W50" i="60"/>
  <c r="S50" i="60"/>
  <c r="W49" i="60"/>
  <c r="S49" i="60"/>
  <c r="W48" i="60"/>
  <c r="S48" i="60"/>
  <c r="W47" i="60"/>
  <c r="S47" i="60"/>
  <c r="W46" i="60"/>
  <c r="S46" i="60"/>
  <c r="W45" i="60"/>
  <c r="S45" i="60"/>
  <c r="W44" i="60"/>
  <c r="S44" i="60"/>
  <c r="W43" i="60"/>
  <c r="S43" i="60"/>
  <c r="W42" i="60"/>
  <c r="S42" i="60"/>
  <c r="W41" i="60"/>
  <c r="S41" i="60"/>
  <c r="W40" i="60"/>
  <c r="S40" i="60"/>
  <c r="W39" i="60"/>
  <c r="S39" i="60"/>
  <c r="W38" i="60"/>
  <c r="S38" i="60"/>
  <c r="W37" i="60"/>
  <c r="S37" i="60"/>
  <c r="W36" i="60"/>
  <c r="S36" i="60"/>
  <c r="W35" i="60"/>
  <c r="S35" i="60"/>
  <c r="W34" i="60"/>
  <c r="S34" i="60"/>
  <c r="S33" i="60"/>
  <c r="S32" i="60"/>
  <c r="S31" i="60"/>
  <c r="S30" i="60"/>
  <c r="W29" i="60"/>
  <c r="S29" i="60"/>
  <c r="W28" i="60"/>
  <c r="S28" i="60"/>
  <c r="W27" i="60"/>
  <c r="S27" i="60"/>
  <c r="W26" i="60"/>
  <c r="S26" i="60"/>
  <c r="W25" i="60"/>
  <c r="S25" i="60"/>
  <c r="W24" i="60"/>
  <c r="S24" i="60"/>
  <c r="W23" i="60"/>
  <c r="S23" i="60"/>
  <c r="W22" i="60"/>
  <c r="S22" i="60"/>
  <c r="W21" i="60"/>
  <c r="S21" i="60"/>
  <c r="W20" i="60"/>
  <c r="S20" i="60"/>
  <c r="W19" i="60"/>
  <c r="S19" i="60"/>
  <c r="W18" i="60"/>
  <c r="S18" i="60"/>
  <c r="W17" i="60"/>
  <c r="S17" i="60"/>
  <c r="W16" i="60"/>
  <c r="S16" i="60"/>
  <c r="W15" i="60"/>
  <c r="S15" i="60"/>
  <c r="W14" i="60"/>
  <c r="S14" i="60"/>
  <c r="V74" i="59"/>
  <c r="U74" i="59"/>
  <c r="R74" i="59"/>
  <c r="Q74" i="59"/>
  <c r="W52" i="59"/>
  <c r="S52" i="59"/>
  <c r="W51" i="59"/>
  <c r="S51" i="59"/>
  <c r="W50" i="59"/>
  <c r="S50" i="59"/>
  <c r="W49" i="59"/>
  <c r="S49" i="59"/>
  <c r="W48" i="59"/>
  <c r="S48" i="59"/>
  <c r="W47" i="59"/>
  <c r="S47" i="59"/>
  <c r="W46" i="59"/>
  <c r="S46" i="59"/>
  <c r="W45" i="59"/>
  <c r="S45" i="59"/>
  <c r="W44" i="59"/>
  <c r="S44" i="59"/>
  <c r="W43" i="59"/>
  <c r="S43" i="59"/>
  <c r="W42" i="59"/>
  <c r="S42" i="59"/>
  <c r="W41" i="59"/>
  <c r="S41" i="59"/>
  <c r="W40" i="59"/>
  <c r="S40" i="59"/>
  <c r="W39" i="59"/>
  <c r="S39" i="59"/>
  <c r="W38" i="59"/>
  <c r="S38" i="59"/>
  <c r="W37" i="59"/>
  <c r="S37" i="59"/>
  <c r="W36" i="59"/>
  <c r="S36" i="59"/>
  <c r="W35" i="59"/>
  <c r="S35" i="59"/>
  <c r="W34" i="59"/>
  <c r="S34" i="59"/>
  <c r="S33" i="59"/>
  <c r="S32" i="59"/>
  <c r="S31" i="59"/>
  <c r="S30" i="59"/>
  <c r="W29" i="59"/>
  <c r="S29" i="59"/>
  <c r="W28" i="59"/>
  <c r="S28" i="59"/>
  <c r="W27" i="59"/>
  <c r="S27" i="59"/>
  <c r="W26" i="59"/>
  <c r="S26" i="59"/>
  <c r="W25" i="59"/>
  <c r="S25" i="59"/>
  <c r="W24" i="59"/>
  <c r="S24" i="59"/>
  <c r="W23" i="59"/>
  <c r="S23" i="59"/>
  <c r="W22" i="59"/>
  <c r="S22" i="59"/>
  <c r="W21" i="59"/>
  <c r="S21" i="59"/>
  <c r="W20" i="59"/>
  <c r="S20" i="59"/>
  <c r="W19" i="59"/>
  <c r="S19" i="59"/>
  <c r="W18" i="59"/>
  <c r="S18" i="59"/>
  <c r="W17" i="59"/>
  <c r="S17" i="59"/>
  <c r="W16" i="59"/>
  <c r="S16" i="59"/>
  <c r="W15" i="59"/>
  <c r="S15" i="59"/>
  <c r="W14" i="59"/>
  <c r="S14" i="59"/>
  <c r="V74" i="58"/>
  <c r="U74" i="58"/>
  <c r="R74" i="58"/>
  <c r="Q74" i="58"/>
  <c r="W52" i="58"/>
  <c r="S52" i="58"/>
  <c r="W51" i="58"/>
  <c r="S51" i="58"/>
  <c r="W50" i="58"/>
  <c r="S50" i="58"/>
  <c r="W49" i="58"/>
  <c r="S49" i="58"/>
  <c r="W48" i="58"/>
  <c r="S48" i="58"/>
  <c r="W47" i="58"/>
  <c r="S47" i="58"/>
  <c r="W46" i="58"/>
  <c r="S46" i="58"/>
  <c r="W45" i="58"/>
  <c r="S45" i="58"/>
  <c r="W44" i="58"/>
  <c r="S44" i="58"/>
  <c r="W43" i="58"/>
  <c r="S43" i="58"/>
  <c r="W42" i="58"/>
  <c r="S42" i="58"/>
  <c r="W41" i="58"/>
  <c r="S41" i="58"/>
  <c r="W40" i="58"/>
  <c r="S40" i="58"/>
  <c r="W39" i="58"/>
  <c r="S39" i="58"/>
  <c r="W38" i="58"/>
  <c r="S38" i="58"/>
  <c r="W37" i="58"/>
  <c r="S37" i="58"/>
  <c r="W36" i="58"/>
  <c r="S36" i="58"/>
  <c r="W35" i="58"/>
  <c r="S35" i="58"/>
  <c r="W34" i="58"/>
  <c r="S34" i="58"/>
  <c r="S33" i="58"/>
  <c r="S32" i="58"/>
  <c r="S31" i="58"/>
  <c r="S30" i="58"/>
  <c r="W29" i="58"/>
  <c r="S29" i="58"/>
  <c r="W28" i="58"/>
  <c r="S28" i="58"/>
  <c r="W27" i="58"/>
  <c r="S27" i="58"/>
  <c r="W26" i="58"/>
  <c r="S26" i="58"/>
  <c r="W25" i="58"/>
  <c r="S25" i="58"/>
  <c r="W24" i="58"/>
  <c r="S24" i="58"/>
  <c r="W23" i="58"/>
  <c r="S23" i="58"/>
  <c r="W22" i="58"/>
  <c r="S22" i="58"/>
  <c r="W21" i="58"/>
  <c r="S21" i="58"/>
  <c r="W20" i="58"/>
  <c r="S20" i="58"/>
  <c r="W19" i="58"/>
  <c r="S19" i="58"/>
  <c r="W18" i="58"/>
  <c r="S18" i="58"/>
  <c r="W17" i="58"/>
  <c r="S17" i="58"/>
  <c r="W16" i="58"/>
  <c r="S16" i="58"/>
  <c r="W15" i="58"/>
  <c r="S15" i="58"/>
  <c r="W14" i="58"/>
  <c r="S14" i="58"/>
  <c r="V74" i="57"/>
  <c r="U74" i="57"/>
  <c r="R74" i="57"/>
  <c r="Q74" i="57"/>
  <c r="W52" i="57"/>
  <c r="S52" i="57"/>
  <c r="W51" i="57"/>
  <c r="S51" i="57"/>
  <c r="W50" i="57"/>
  <c r="S50" i="57"/>
  <c r="W49" i="57"/>
  <c r="S49" i="57"/>
  <c r="W48" i="57"/>
  <c r="S48" i="57"/>
  <c r="W47" i="57"/>
  <c r="S47" i="57"/>
  <c r="W46" i="57"/>
  <c r="S46" i="57"/>
  <c r="W45" i="57"/>
  <c r="S45" i="57"/>
  <c r="W44" i="57"/>
  <c r="S44" i="57"/>
  <c r="W43" i="57"/>
  <c r="S43" i="57"/>
  <c r="W42" i="57"/>
  <c r="S42" i="57"/>
  <c r="W41" i="57"/>
  <c r="S41" i="57"/>
  <c r="W40" i="57"/>
  <c r="S40" i="57"/>
  <c r="W39" i="57"/>
  <c r="S39" i="57"/>
  <c r="W38" i="57"/>
  <c r="S38" i="57"/>
  <c r="W37" i="57"/>
  <c r="S37" i="57"/>
  <c r="W36" i="57"/>
  <c r="S36" i="57"/>
  <c r="W35" i="57"/>
  <c r="S35" i="57"/>
  <c r="W34" i="57"/>
  <c r="S34" i="57"/>
  <c r="S33" i="57"/>
  <c r="S32" i="57"/>
  <c r="S31" i="57"/>
  <c r="S30" i="57"/>
  <c r="W29" i="57"/>
  <c r="S29" i="57"/>
  <c r="W28" i="57"/>
  <c r="S28" i="57"/>
  <c r="W27" i="57"/>
  <c r="S27" i="57"/>
  <c r="W26" i="57"/>
  <c r="S26" i="57"/>
  <c r="W25" i="57"/>
  <c r="S25" i="57"/>
  <c r="W24" i="57"/>
  <c r="S24" i="57"/>
  <c r="W23" i="57"/>
  <c r="S23" i="57"/>
  <c r="W22" i="57"/>
  <c r="S22" i="57"/>
  <c r="W21" i="57"/>
  <c r="S21" i="57"/>
  <c r="W20" i="57"/>
  <c r="S20" i="57"/>
  <c r="W19" i="57"/>
  <c r="S19" i="57"/>
  <c r="W18" i="57"/>
  <c r="S18" i="57"/>
  <c r="W17" i="57"/>
  <c r="S17" i="57"/>
  <c r="W16" i="57"/>
  <c r="S16" i="57"/>
  <c r="W15" i="57"/>
  <c r="S15" i="57"/>
  <c r="W14" i="57"/>
  <c r="S14" i="57"/>
  <c r="V74" i="56"/>
  <c r="U74" i="56"/>
  <c r="R74" i="56"/>
  <c r="S74" i="56" s="1"/>
  <c r="Q74" i="56"/>
  <c r="W52" i="56"/>
  <c r="S52" i="56"/>
  <c r="W51" i="56"/>
  <c r="S51" i="56"/>
  <c r="W50" i="56"/>
  <c r="S50" i="56"/>
  <c r="W49" i="56"/>
  <c r="S49" i="56"/>
  <c r="W48" i="56"/>
  <c r="S48" i="56"/>
  <c r="W47" i="56"/>
  <c r="S47" i="56"/>
  <c r="W46" i="56"/>
  <c r="S46" i="56"/>
  <c r="W45" i="56"/>
  <c r="S45" i="56"/>
  <c r="W44" i="56"/>
  <c r="S44" i="56"/>
  <c r="W43" i="56"/>
  <c r="S43" i="56"/>
  <c r="W42" i="56"/>
  <c r="S42" i="56"/>
  <c r="W41" i="56"/>
  <c r="S41" i="56"/>
  <c r="W40" i="56"/>
  <c r="S40" i="56"/>
  <c r="W39" i="56"/>
  <c r="S39" i="56"/>
  <c r="W38" i="56"/>
  <c r="S38" i="56"/>
  <c r="W37" i="56"/>
  <c r="S37" i="56"/>
  <c r="W36" i="56"/>
  <c r="S36" i="56"/>
  <c r="W35" i="56"/>
  <c r="S35" i="56"/>
  <c r="W34" i="56"/>
  <c r="S34" i="56"/>
  <c r="S33" i="56"/>
  <c r="S32" i="56"/>
  <c r="S31" i="56"/>
  <c r="S30" i="56"/>
  <c r="W29" i="56"/>
  <c r="S29" i="56"/>
  <c r="W28" i="56"/>
  <c r="S28" i="56"/>
  <c r="W27" i="56"/>
  <c r="S27" i="56"/>
  <c r="W26" i="56"/>
  <c r="S26" i="56"/>
  <c r="W25" i="56"/>
  <c r="S25" i="56"/>
  <c r="W24" i="56"/>
  <c r="S24" i="56"/>
  <c r="W23" i="56"/>
  <c r="S23" i="56"/>
  <c r="W22" i="56"/>
  <c r="S22" i="56"/>
  <c r="W21" i="56"/>
  <c r="S21" i="56"/>
  <c r="W20" i="56"/>
  <c r="S20" i="56"/>
  <c r="W19" i="56"/>
  <c r="S19" i="56"/>
  <c r="W18" i="56"/>
  <c r="S18" i="56"/>
  <c r="W17" i="56"/>
  <c r="S17" i="56"/>
  <c r="W16" i="56"/>
  <c r="S16" i="56"/>
  <c r="W15" i="56"/>
  <c r="S15" i="56"/>
  <c r="W14" i="56"/>
  <c r="S14" i="56"/>
  <c r="V74" i="55"/>
  <c r="U74" i="55"/>
  <c r="R74" i="55"/>
  <c r="Q74" i="55"/>
  <c r="W52" i="55"/>
  <c r="S52" i="55"/>
  <c r="W51" i="55"/>
  <c r="S51" i="55"/>
  <c r="W50" i="55"/>
  <c r="S50" i="55"/>
  <c r="W49" i="55"/>
  <c r="S49" i="55"/>
  <c r="W48" i="55"/>
  <c r="S48" i="55"/>
  <c r="W47" i="55"/>
  <c r="S47" i="55"/>
  <c r="W46" i="55"/>
  <c r="S46" i="55"/>
  <c r="W45" i="55"/>
  <c r="S45" i="55"/>
  <c r="W44" i="55"/>
  <c r="S44" i="55"/>
  <c r="W43" i="55"/>
  <c r="S43" i="55"/>
  <c r="W42" i="55"/>
  <c r="S42" i="55"/>
  <c r="W41" i="55"/>
  <c r="S41" i="55"/>
  <c r="W40" i="55"/>
  <c r="S40" i="55"/>
  <c r="W39" i="55"/>
  <c r="S39" i="55"/>
  <c r="W38" i="55"/>
  <c r="S38" i="55"/>
  <c r="W37" i="55"/>
  <c r="S37" i="55"/>
  <c r="W36" i="55"/>
  <c r="S36" i="55"/>
  <c r="W35" i="55"/>
  <c r="S35" i="55"/>
  <c r="W34" i="55"/>
  <c r="S34" i="55"/>
  <c r="S33" i="55"/>
  <c r="S32" i="55"/>
  <c r="S31" i="55"/>
  <c r="S30" i="55"/>
  <c r="W29" i="55"/>
  <c r="S29" i="55"/>
  <c r="W28" i="55"/>
  <c r="S28" i="55"/>
  <c r="W27" i="55"/>
  <c r="S27" i="55"/>
  <c r="W26" i="55"/>
  <c r="S26" i="55"/>
  <c r="W25" i="55"/>
  <c r="S25" i="55"/>
  <c r="W24" i="55"/>
  <c r="S24" i="55"/>
  <c r="W23" i="55"/>
  <c r="S23" i="55"/>
  <c r="W22" i="55"/>
  <c r="S22" i="55"/>
  <c r="W21" i="55"/>
  <c r="S21" i="55"/>
  <c r="W20" i="55"/>
  <c r="S20" i="55"/>
  <c r="W19" i="55"/>
  <c r="S19" i="55"/>
  <c r="W18" i="55"/>
  <c r="S18" i="55"/>
  <c r="W17" i="55"/>
  <c r="S17" i="55"/>
  <c r="W16" i="55"/>
  <c r="S16" i="55"/>
  <c r="W15" i="55"/>
  <c r="S15" i="55"/>
  <c r="W14" i="55"/>
  <c r="S14" i="55"/>
  <c r="V74" i="54"/>
  <c r="U74" i="54"/>
  <c r="R74" i="54"/>
  <c r="Q74" i="54"/>
  <c r="W52" i="54"/>
  <c r="S52" i="54"/>
  <c r="W51" i="54"/>
  <c r="S51" i="54"/>
  <c r="W50" i="54"/>
  <c r="S50" i="54"/>
  <c r="W49" i="54"/>
  <c r="S49" i="54"/>
  <c r="W48" i="54"/>
  <c r="S48" i="54"/>
  <c r="W47" i="54"/>
  <c r="S47" i="54"/>
  <c r="W46" i="54"/>
  <c r="S46" i="54"/>
  <c r="W45" i="54"/>
  <c r="S45" i="54"/>
  <c r="W44" i="54"/>
  <c r="S44" i="54"/>
  <c r="W43" i="54"/>
  <c r="S43" i="54"/>
  <c r="W42" i="54"/>
  <c r="S42" i="54"/>
  <c r="W41" i="54"/>
  <c r="S41" i="54"/>
  <c r="W40" i="54"/>
  <c r="S40" i="54"/>
  <c r="W39" i="54"/>
  <c r="S39" i="54"/>
  <c r="W38" i="54"/>
  <c r="S38" i="54"/>
  <c r="W37" i="54"/>
  <c r="S37" i="54"/>
  <c r="W36" i="54"/>
  <c r="S36" i="54"/>
  <c r="W35" i="54"/>
  <c r="S35" i="54"/>
  <c r="W34" i="54"/>
  <c r="S34" i="54"/>
  <c r="S33" i="54"/>
  <c r="S32" i="54"/>
  <c r="S31" i="54"/>
  <c r="S30" i="54"/>
  <c r="W29" i="54"/>
  <c r="S29" i="54"/>
  <c r="W28" i="54"/>
  <c r="S28" i="54"/>
  <c r="W27" i="54"/>
  <c r="S27" i="54"/>
  <c r="W26" i="54"/>
  <c r="S26" i="54"/>
  <c r="W25" i="54"/>
  <c r="S25" i="54"/>
  <c r="W24" i="54"/>
  <c r="S24" i="54"/>
  <c r="W23" i="54"/>
  <c r="S23" i="54"/>
  <c r="W22" i="54"/>
  <c r="S22" i="54"/>
  <c r="W21" i="54"/>
  <c r="S21" i="54"/>
  <c r="W20" i="54"/>
  <c r="S20" i="54"/>
  <c r="W19" i="54"/>
  <c r="S19" i="54"/>
  <c r="W18" i="54"/>
  <c r="S18" i="54"/>
  <c r="W17" i="54"/>
  <c r="S17" i="54"/>
  <c r="W16" i="54"/>
  <c r="S16" i="54"/>
  <c r="W15" i="54"/>
  <c r="S15" i="54"/>
  <c r="W14" i="54"/>
  <c r="S14" i="54"/>
  <c r="V74" i="53"/>
  <c r="W74" i="53" s="1"/>
  <c r="U74" i="53"/>
  <c r="R74" i="53"/>
  <c r="Q74" i="53"/>
  <c r="W52" i="53"/>
  <c r="S52" i="53"/>
  <c r="W51" i="53"/>
  <c r="S51" i="53"/>
  <c r="W50" i="53"/>
  <c r="S50" i="53"/>
  <c r="W49" i="53"/>
  <c r="S49" i="53"/>
  <c r="W48" i="53"/>
  <c r="S48" i="53"/>
  <c r="W47" i="53"/>
  <c r="S47" i="53"/>
  <c r="W46" i="53"/>
  <c r="S46" i="53"/>
  <c r="W45" i="53"/>
  <c r="S45" i="53"/>
  <c r="W44" i="53"/>
  <c r="S44" i="53"/>
  <c r="W43" i="53"/>
  <c r="S43" i="53"/>
  <c r="W42" i="53"/>
  <c r="S42" i="53"/>
  <c r="W41" i="53"/>
  <c r="S41" i="53"/>
  <c r="W40" i="53"/>
  <c r="S40" i="53"/>
  <c r="W39" i="53"/>
  <c r="S39" i="53"/>
  <c r="W38" i="53"/>
  <c r="S38" i="53"/>
  <c r="W37" i="53"/>
  <c r="S37" i="53"/>
  <c r="W36" i="53"/>
  <c r="S36" i="53"/>
  <c r="W35" i="53"/>
  <c r="S35" i="53"/>
  <c r="W34" i="53"/>
  <c r="S34" i="53"/>
  <c r="S33" i="53"/>
  <c r="S32" i="53"/>
  <c r="S31" i="53"/>
  <c r="S30" i="53"/>
  <c r="W29" i="53"/>
  <c r="S29" i="53"/>
  <c r="W28" i="53"/>
  <c r="S28" i="53"/>
  <c r="W27" i="53"/>
  <c r="S27" i="53"/>
  <c r="W26" i="53"/>
  <c r="S26" i="53"/>
  <c r="W25" i="53"/>
  <c r="S25" i="53"/>
  <c r="W24" i="53"/>
  <c r="S24" i="53"/>
  <c r="W23" i="53"/>
  <c r="S23" i="53"/>
  <c r="W22" i="53"/>
  <c r="S22" i="53"/>
  <c r="W21" i="53"/>
  <c r="S21" i="53"/>
  <c r="W20" i="53"/>
  <c r="S20" i="53"/>
  <c r="W19" i="53"/>
  <c r="S19" i="53"/>
  <c r="W18" i="53"/>
  <c r="S18" i="53"/>
  <c r="W17" i="53"/>
  <c r="S17" i="53"/>
  <c r="W16" i="53"/>
  <c r="S16" i="53"/>
  <c r="W15" i="53"/>
  <c r="S15" i="53"/>
  <c r="W14" i="53"/>
  <c r="S14" i="53"/>
  <c r="V74" i="48"/>
  <c r="U74" i="48"/>
  <c r="R74" i="48"/>
  <c r="Q74" i="48"/>
  <c r="W52" i="48"/>
  <c r="S52" i="48"/>
  <c r="W51" i="48"/>
  <c r="S51" i="48"/>
  <c r="W50" i="48"/>
  <c r="S50" i="48"/>
  <c r="W49" i="48"/>
  <c r="S49" i="48"/>
  <c r="W48" i="48"/>
  <c r="S48" i="48"/>
  <c r="W47" i="48"/>
  <c r="S47" i="48"/>
  <c r="W46" i="48"/>
  <c r="S46" i="48"/>
  <c r="W45" i="48"/>
  <c r="S45" i="48"/>
  <c r="W44" i="48"/>
  <c r="S44" i="48"/>
  <c r="W43" i="48"/>
  <c r="S43" i="48"/>
  <c r="W42" i="48"/>
  <c r="S42" i="48"/>
  <c r="W41" i="48"/>
  <c r="S41" i="48"/>
  <c r="W40" i="48"/>
  <c r="S40" i="48"/>
  <c r="W39" i="48"/>
  <c r="S39" i="48"/>
  <c r="W38" i="48"/>
  <c r="S38" i="48"/>
  <c r="W37" i="48"/>
  <c r="S37" i="48"/>
  <c r="W36" i="48"/>
  <c r="S36" i="48"/>
  <c r="W35" i="48"/>
  <c r="S35" i="48"/>
  <c r="W34" i="48"/>
  <c r="S34" i="48"/>
  <c r="S33" i="48"/>
  <c r="S32" i="48"/>
  <c r="S31" i="48"/>
  <c r="S30" i="48"/>
  <c r="W29" i="48"/>
  <c r="S29" i="48"/>
  <c r="W28" i="48"/>
  <c r="S28" i="48"/>
  <c r="W27" i="48"/>
  <c r="S27" i="48"/>
  <c r="W26" i="48"/>
  <c r="S26" i="48"/>
  <c r="W25" i="48"/>
  <c r="S25" i="48"/>
  <c r="W24" i="48"/>
  <c r="S24" i="48"/>
  <c r="W23" i="48"/>
  <c r="S23" i="48"/>
  <c r="W22" i="48"/>
  <c r="S22" i="48"/>
  <c r="W21" i="48"/>
  <c r="S21" i="48"/>
  <c r="W20" i="48"/>
  <c r="S20" i="48"/>
  <c r="W19" i="48"/>
  <c r="S19" i="48"/>
  <c r="W18" i="48"/>
  <c r="S18" i="48"/>
  <c r="W17" i="48"/>
  <c r="S17" i="48"/>
  <c r="W16" i="48"/>
  <c r="S16" i="48"/>
  <c r="W15" i="48"/>
  <c r="S15" i="48"/>
  <c r="W14" i="48"/>
  <c r="S14" i="48"/>
  <c r="V74" i="36"/>
  <c r="U74" i="36"/>
  <c r="R74" i="36"/>
  <c r="Q74" i="36"/>
  <c r="W52" i="36"/>
  <c r="S52" i="36"/>
  <c r="W51" i="36"/>
  <c r="S51" i="36"/>
  <c r="W50" i="36"/>
  <c r="S50" i="36"/>
  <c r="W49" i="36"/>
  <c r="S49" i="36"/>
  <c r="W48" i="36"/>
  <c r="S48" i="36"/>
  <c r="W47" i="36"/>
  <c r="S47" i="36"/>
  <c r="W46" i="36"/>
  <c r="S46" i="36"/>
  <c r="W45" i="36"/>
  <c r="S45" i="36"/>
  <c r="W44" i="36"/>
  <c r="S44" i="36"/>
  <c r="W43" i="36"/>
  <c r="S43" i="36"/>
  <c r="W42" i="36"/>
  <c r="S42" i="36"/>
  <c r="W41" i="36"/>
  <c r="S41" i="36"/>
  <c r="W40" i="36"/>
  <c r="S40" i="36"/>
  <c r="W39" i="36"/>
  <c r="S39" i="36"/>
  <c r="W38" i="36"/>
  <c r="S38" i="36"/>
  <c r="W37" i="36"/>
  <c r="S37" i="36"/>
  <c r="W36" i="36"/>
  <c r="S36" i="36"/>
  <c r="W35" i="36"/>
  <c r="S35" i="36"/>
  <c r="W34" i="36"/>
  <c r="S34" i="36"/>
  <c r="S33" i="36"/>
  <c r="S32" i="36"/>
  <c r="S31" i="36"/>
  <c r="S30" i="36"/>
  <c r="W29" i="36"/>
  <c r="S29" i="36"/>
  <c r="W28" i="36"/>
  <c r="S28" i="36"/>
  <c r="W27" i="36"/>
  <c r="S27" i="36"/>
  <c r="W26" i="36"/>
  <c r="S26" i="36"/>
  <c r="W25" i="36"/>
  <c r="S25" i="36"/>
  <c r="W24" i="36"/>
  <c r="S24" i="36"/>
  <c r="W23" i="36"/>
  <c r="S23" i="36"/>
  <c r="W22" i="36"/>
  <c r="S22" i="36"/>
  <c r="W21" i="36"/>
  <c r="S21" i="36"/>
  <c r="W20" i="36"/>
  <c r="S20" i="36"/>
  <c r="W19" i="36"/>
  <c r="S19" i="36"/>
  <c r="W18" i="36"/>
  <c r="S18" i="36"/>
  <c r="W17" i="36"/>
  <c r="S17" i="36"/>
  <c r="W16" i="36"/>
  <c r="S16" i="36"/>
  <c r="W15" i="36"/>
  <c r="S15" i="36"/>
  <c r="W14" i="36"/>
  <c r="S14" i="36"/>
  <c r="V74" i="23"/>
  <c r="U74" i="23"/>
  <c r="R74" i="23"/>
  <c r="Q74" i="23"/>
  <c r="W52" i="23"/>
  <c r="S52" i="23"/>
  <c r="W51" i="23"/>
  <c r="S51" i="23"/>
  <c r="W50" i="23"/>
  <c r="S50" i="23"/>
  <c r="W49" i="23"/>
  <c r="S49" i="23"/>
  <c r="W48" i="23"/>
  <c r="S48" i="23"/>
  <c r="W47" i="23"/>
  <c r="S47" i="23"/>
  <c r="W46" i="23"/>
  <c r="S46" i="23"/>
  <c r="W45" i="23"/>
  <c r="S45" i="23"/>
  <c r="W44" i="23"/>
  <c r="S44" i="23"/>
  <c r="W43" i="23"/>
  <c r="S43" i="23"/>
  <c r="W42" i="23"/>
  <c r="S42" i="23"/>
  <c r="W41" i="23"/>
  <c r="S41" i="23"/>
  <c r="W40" i="23"/>
  <c r="S40" i="23"/>
  <c r="W39" i="23"/>
  <c r="S39" i="23"/>
  <c r="W38" i="23"/>
  <c r="S38" i="23"/>
  <c r="W37" i="23"/>
  <c r="S37" i="23"/>
  <c r="W36" i="23"/>
  <c r="S36" i="23"/>
  <c r="W35" i="23"/>
  <c r="S35" i="23"/>
  <c r="W34" i="23"/>
  <c r="S34" i="23"/>
  <c r="S33" i="23"/>
  <c r="S32" i="23"/>
  <c r="S31" i="23"/>
  <c r="S30" i="23"/>
  <c r="W29" i="23"/>
  <c r="S29" i="23"/>
  <c r="W28" i="23"/>
  <c r="S28" i="23"/>
  <c r="W27" i="23"/>
  <c r="S27" i="23"/>
  <c r="W26" i="23"/>
  <c r="S26" i="23"/>
  <c r="W25" i="23"/>
  <c r="S25" i="23"/>
  <c r="W24" i="23"/>
  <c r="S24" i="23"/>
  <c r="W23" i="23"/>
  <c r="S23" i="23"/>
  <c r="W22" i="23"/>
  <c r="S22" i="23"/>
  <c r="W21" i="23"/>
  <c r="S21" i="23"/>
  <c r="W20" i="23"/>
  <c r="S20" i="23"/>
  <c r="W19" i="23"/>
  <c r="S19" i="23"/>
  <c r="W18" i="23"/>
  <c r="S18" i="23"/>
  <c r="W17" i="23"/>
  <c r="S17" i="23"/>
  <c r="W16" i="23"/>
  <c r="S16" i="23"/>
  <c r="W15" i="23"/>
  <c r="S15" i="23"/>
  <c r="W14" i="23"/>
  <c r="S14" i="23"/>
  <c r="V74" i="34"/>
  <c r="U74" i="34"/>
  <c r="R74" i="34"/>
  <c r="Q74" i="34"/>
  <c r="W52" i="34"/>
  <c r="S52" i="34"/>
  <c r="W51" i="34"/>
  <c r="S51" i="34"/>
  <c r="W50" i="34"/>
  <c r="S50" i="34"/>
  <c r="W49" i="34"/>
  <c r="S49" i="34"/>
  <c r="W48" i="34"/>
  <c r="S48" i="34"/>
  <c r="W47" i="34"/>
  <c r="S47" i="34"/>
  <c r="W46" i="34"/>
  <c r="S46" i="34"/>
  <c r="W45" i="34"/>
  <c r="S45" i="34"/>
  <c r="W44" i="34"/>
  <c r="S44" i="34"/>
  <c r="W43" i="34"/>
  <c r="S43" i="34"/>
  <c r="W42" i="34"/>
  <c r="S42" i="34"/>
  <c r="W41" i="34"/>
  <c r="S41" i="34"/>
  <c r="W40" i="34"/>
  <c r="S40" i="34"/>
  <c r="W39" i="34"/>
  <c r="S39" i="34"/>
  <c r="W38" i="34"/>
  <c r="S38" i="34"/>
  <c r="W37" i="34"/>
  <c r="S37" i="34"/>
  <c r="W36" i="34"/>
  <c r="S36" i="34"/>
  <c r="W35" i="34"/>
  <c r="S35" i="34"/>
  <c r="W34" i="34"/>
  <c r="S34" i="34"/>
  <c r="S33" i="34"/>
  <c r="S32" i="34"/>
  <c r="S31" i="34"/>
  <c r="S30" i="34"/>
  <c r="W29" i="34"/>
  <c r="S29" i="34"/>
  <c r="W28" i="34"/>
  <c r="S28" i="34"/>
  <c r="W27" i="34"/>
  <c r="S27" i="34"/>
  <c r="W26" i="34"/>
  <c r="S26" i="34"/>
  <c r="W25" i="34"/>
  <c r="S25" i="34"/>
  <c r="W24" i="34"/>
  <c r="S24" i="34"/>
  <c r="W23" i="34"/>
  <c r="S23" i="34"/>
  <c r="W22" i="34"/>
  <c r="S22" i="34"/>
  <c r="W21" i="34"/>
  <c r="S21" i="34"/>
  <c r="W20" i="34"/>
  <c r="S20" i="34"/>
  <c r="W19" i="34"/>
  <c r="S19" i="34"/>
  <c r="W18" i="34"/>
  <c r="S18" i="34"/>
  <c r="W17" i="34"/>
  <c r="S17" i="34"/>
  <c r="W16" i="34"/>
  <c r="S16" i="34"/>
  <c r="W15" i="34"/>
  <c r="S15" i="34"/>
  <c r="W14" i="34"/>
  <c r="S14" i="34"/>
  <c r="V74" i="21"/>
  <c r="U74" i="21"/>
  <c r="R74" i="21"/>
  <c r="S74" i="21" s="1"/>
  <c r="Q74" i="21"/>
  <c r="W52" i="21"/>
  <c r="S52" i="21"/>
  <c r="W51" i="21"/>
  <c r="S51" i="21"/>
  <c r="W50" i="21"/>
  <c r="S50" i="21"/>
  <c r="W49" i="21"/>
  <c r="S49" i="21"/>
  <c r="W48" i="21"/>
  <c r="S48" i="21"/>
  <c r="W47" i="21"/>
  <c r="S47" i="21"/>
  <c r="W46" i="21"/>
  <c r="S46" i="21"/>
  <c r="W45" i="21"/>
  <c r="S45" i="21"/>
  <c r="W44" i="21"/>
  <c r="S44" i="21"/>
  <c r="W43" i="21"/>
  <c r="S43" i="21"/>
  <c r="W42" i="21"/>
  <c r="S42" i="21"/>
  <c r="W41" i="21"/>
  <c r="S41" i="21"/>
  <c r="W40" i="21"/>
  <c r="S40" i="21"/>
  <c r="W39" i="21"/>
  <c r="S39" i="21"/>
  <c r="W38" i="21"/>
  <c r="S38" i="21"/>
  <c r="W37" i="21"/>
  <c r="S37" i="21"/>
  <c r="W36" i="21"/>
  <c r="S36" i="21"/>
  <c r="W35" i="21"/>
  <c r="S35" i="21"/>
  <c r="W34" i="21"/>
  <c r="S34" i="21"/>
  <c r="S33" i="21"/>
  <c r="S32" i="21"/>
  <c r="S31" i="21"/>
  <c r="S30" i="21"/>
  <c r="W29" i="21"/>
  <c r="S29" i="21"/>
  <c r="W28" i="21"/>
  <c r="S28" i="21"/>
  <c r="W27" i="21"/>
  <c r="S27" i="21"/>
  <c r="W26" i="21"/>
  <c r="S26" i="21"/>
  <c r="W25" i="21"/>
  <c r="S25" i="21"/>
  <c r="W24" i="21"/>
  <c r="S24" i="21"/>
  <c r="W23" i="21"/>
  <c r="S23" i="21"/>
  <c r="W22" i="21"/>
  <c r="S22" i="21"/>
  <c r="W21" i="21"/>
  <c r="S21" i="21"/>
  <c r="W20" i="21"/>
  <c r="S20" i="21"/>
  <c r="W19" i="21"/>
  <c r="S19" i="21"/>
  <c r="W18" i="21"/>
  <c r="S18" i="21"/>
  <c r="W17" i="21"/>
  <c r="S17" i="21"/>
  <c r="W16" i="21"/>
  <c r="S16" i="21"/>
  <c r="W15" i="21"/>
  <c r="S15" i="21"/>
  <c r="W14" i="21"/>
  <c r="S14" i="21"/>
  <c r="V74" i="33"/>
  <c r="U74" i="33"/>
  <c r="R74" i="33"/>
  <c r="Q74" i="33"/>
  <c r="W52" i="33"/>
  <c r="S52" i="33"/>
  <c r="W51" i="33"/>
  <c r="S51" i="33"/>
  <c r="W50" i="33"/>
  <c r="S50" i="33"/>
  <c r="W49" i="33"/>
  <c r="S49" i="33"/>
  <c r="W48" i="33"/>
  <c r="S48" i="33"/>
  <c r="W47" i="33"/>
  <c r="S47" i="33"/>
  <c r="W46" i="33"/>
  <c r="S46" i="33"/>
  <c r="W45" i="33"/>
  <c r="S45" i="33"/>
  <c r="W44" i="33"/>
  <c r="S44" i="33"/>
  <c r="W43" i="33"/>
  <c r="S43" i="33"/>
  <c r="W42" i="33"/>
  <c r="S42" i="33"/>
  <c r="W41" i="33"/>
  <c r="S41" i="33"/>
  <c r="W40" i="33"/>
  <c r="S40" i="33"/>
  <c r="W39" i="33"/>
  <c r="S39" i="33"/>
  <c r="W38" i="33"/>
  <c r="S38" i="33"/>
  <c r="W37" i="33"/>
  <c r="S37" i="33"/>
  <c r="W36" i="33"/>
  <c r="S36" i="33"/>
  <c r="W35" i="33"/>
  <c r="S35" i="33"/>
  <c r="W34" i="33"/>
  <c r="S34" i="33"/>
  <c r="S33" i="33"/>
  <c r="S32" i="33"/>
  <c r="S31" i="33"/>
  <c r="S30" i="33"/>
  <c r="W29" i="33"/>
  <c r="S29" i="33"/>
  <c r="W28" i="33"/>
  <c r="S28" i="33"/>
  <c r="W27" i="33"/>
  <c r="S27" i="33"/>
  <c r="W26" i="33"/>
  <c r="S26" i="33"/>
  <c r="W25" i="33"/>
  <c r="S25" i="33"/>
  <c r="W24" i="33"/>
  <c r="S24" i="33"/>
  <c r="W23" i="33"/>
  <c r="S23" i="33"/>
  <c r="W22" i="33"/>
  <c r="S22" i="33"/>
  <c r="W21" i="33"/>
  <c r="S21" i="33"/>
  <c r="W20" i="33"/>
  <c r="S20" i="33"/>
  <c r="W19" i="33"/>
  <c r="S19" i="33"/>
  <c r="W18" i="33"/>
  <c r="S18" i="33"/>
  <c r="W17" i="33"/>
  <c r="S17" i="33"/>
  <c r="W16" i="33"/>
  <c r="S16" i="33"/>
  <c r="W15" i="33"/>
  <c r="S15" i="33"/>
  <c r="W14" i="33"/>
  <c r="S14" i="33"/>
  <c r="V74" i="19"/>
  <c r="U74" i="19"/>
  <c r="R74" i="19"/>
  <c r="Q74" i="19"/>
  <c r="W52" i="19"/>
  <c r="S52" i="19"/>
  <c r="W51" i="19"/>
  <c r="S51" i="19"/>
  <c r="W50" i="19"/>
  <c r="S50" i="19"/>
  <c r="W49" i="19"/>
  <c r="S49" i="19"/>
  <c r="W48" i="19"/>
  <c r="S48" i="19"/>
  <c r="W47" i="19"/>
  <c r="S47" i="19"/>
  <c r="W46" i="19"/>
  <c r="S46" i="19"/>
  <c r="W45" i="19"/>
  <c r="S45" i="19"/>
  <c r="W44" i="19"/>
  <c r="S44" i="19"/>
  <c r="W43" i="19"/>
  <c r="S43" i="19"/>
  <c r="W42" i="19"/>
  <c r="S42" i="19"/>
  <c r="W41" i="19"/>
  <c r="S41" i="19"/>
  <c r="W40" i="19"/>
  <c r="S40" i="19"/>
  <c r="W39" i="19"/>
  <c r="S39" i="19"/>
  <c r="W38" i="19"/>
  <c r="S38" i="19"/>
  <c r="W37" i="19"/>
  <c r="S37" i="19"/>
  <c r="W36" i="19"/>
  <c r="S36" i="19"/>
  <c r="W35" i="19"/>
  <c r="S35" i="19"/>
  <c r="W34" i="19"/>
  <c r="S34" i="19"/>
  <c r="S33" i="19"/>
  <c r="S32" i="19"/>
  <c r="S31" i="19"/>
  <c r="S30" i="19"/>
  <c r="W29" i="19"/>
  <c r="S29" i="19"/>
  <c r="W28" i="19"/>
  <c r="S28" i="19"/>
  <c r="W27" i="19"/>
  <c r="S27" i="19"/>
  <c r="W26" i="19"/>
  <c r="S26" i="19"/>
  <c r="W25" i="19"/>
  <c r="S25" i="19"/>
  <c r="W24" i="19"/>
  <c r="S24" i="19"/>
  <c r="W23" i="19"/>
  <c r="S23" i="19"/>
  <c r="W22" i="19"/>
  <c r="S22" i="19"/>
  <c r="W21" i="19"/>
  <c r="S21" i="19"/>
  <c r="W20" i="19"/>
  <c r="S20" i="19"/>
  <c r="W19" i="19"/>
  <c r="S19" i="19"/>
  <c r="W18" i="19"/>
  <c r="S18" i="19"/>
  <c r="W17" i="19"/>
  <c r="S17" i="19"/>
  <c r="W16" i="19"/>
  <c r="S16" i="19"/>
  <c r="W15" i="19"/>
  <c r="S15" i="19"/>
  <c r="W14" i="19"/>
  <c r="S14" i="19"/>
  <c r="V74" i="32"/>
  <c r="U74" i="32"/>
  <c r="R74" i="32"/>
  <c r="S74" i="32" s="1"/>
  <c r="Q74" i="32"/>
  <c r="W52" i="32"/>
  <c r="S52" i="32"/>
  <c r="W51" i="32"/>
  <c r="S51" i="32"/>
  <c r="W50" i="32"/>
  <c r="S50" i="32"/>
  <c r="W49" i="32"/>
  <c r="S49" i="32"/>
  <c r="W48" i="32"/>
  <c r="S48" i="32"/>
  <c r="W47" i="32"/>
  <c r="S47" i="32"/>
  <c r="W46" i="32"/>
  <c r="S46" i="32"/>
  <c r="W45" i="32"/>
  <c r="S45" i="32"/>
  <c r="W44" i="32"/>
  <c r="S44" i="32"/>
  <c r="W43" i="32"/>
  <c r="S43" i="32"/>
  <c r="W42" i="32"/>
  <c r="S42" i="32"/>
  <c r="W41" i="32"/>
  <c r="S41" i="32"/>
  <c r="W40" i="32"/>
  <c r="S40" i="32"/>
  <c r="W39" i="32"/>
  <c r="S39" i="32"/>
  <c r="W38" i="32"/>
  <c r="S38" i="32"/>
  <c r="W37" i="32"/>
  <c r="S37" i="32"/>
  <c r="W36" i="32"/>
  <c r="S36" i="32"/>
  <c r="W35" i="32"/>
  <c r="S35" i="32"/>
  <c r="W34" i="32"/>
  <c r="S34" i="32"/>
  <c r="S33" i="32"/>
  <c r="S32" i="32"/>
  <c r="S31" i="32"/>
  <c r="S30" i="32"/>
  <c r="W29" i="32"/>
  <c r="S29" i="32"/>
  <c r="W28" i="32"/>
  <c r="S28" i="32"/>
  <c r="W27" i="32"/>
  <c r="S27" i="32"/>
  <c r="W26" i="32"/>
  <c r="S26" i="32"/>
  <c r="W25" i="32"/>
  <c r="S25" i="32"/>
  <c r="W24" i="32"/>
  <c r="S24" i="32"/>
  <c r="W23" i="32"/>
  <c r="S23" i="32"/>
  <c r="W22" i="32"/>
  <c r="S22" i="32"/>
  <c r="W21" i="32"/>
  <c r="S21" i="32"/>
  <c r="W20" i="32"/>
  <c r="S20" i="32"/>
  <c r="W19" i="32"/>
  <c r="S19" i="32"/>
  <c r="W18" i="32"/>
  <c r="S18" i="32"/>
  <c r="W17" i="32"/>
  <c r="S17" i="32"/>
  <c r="W16" i="32"/>
  <c r="S16" i="32"/>
  <c r="W15" i="32"/>
  <c r="S15" i="32"/>
  <c r="W14" i="32"/>
  <c r="S14" i="32"/>
  <c r="V74" i="17"/>
  <c r="U74" i="17"/>
  <c r="R74" i="17"/>
  <c r="S74" i="17" s="1"/>
  <c r="Q74" i="17"/>
  <c r="W52" i="17"/>
  <c r="S52" i="17"/>
  <c r="W51" i="17"/>
  <c r="S51" i="17"/>
  <c r="W50" i="17"/>
  <c r="S50" i="17"/>
  <c r="W49" i="17"/>
  <c r="S49" i="17"/>
  <c r="W48" i="17"/>
  <c r="S48" i="17"/>
  <c r="W47" i="17"/>
  <c r="S47" i="17"/>
  <c r="W46" i="17"/>
  <c r="S46" i="17"/>
  <c r="W45" i="17"/>
  <c r="S45" i="17"/>
  <c r="W44" i="17"/>
  <c r="S44" i="17"/>
  <c r="W43" i="17"/>
  <c r="S43" i="17"/>
  <c r="W42" i="17"/>
  <c r="S42" i="17"/>
  <c r="W41" i="17"/>
  <c r="S41" i="17"/>
  <c r="W40" i="17"/>
  <c r="S40" i="17"/>
  <c r="W39" i="17"/>
  <c r="S39" i="17"/>
  <c r="W38" i="17"/>
  <c r="S38" i="17"/>
  <c r="W37" i="17"/>
  <c r="S37" i="17"/>
  <c r="W36" i="17"/>
  <c r="S36" i="17"/>
  <c r="W35" i="17"/>
  <c r="S35" i="17"/>
  <c r="W34" i="17"/>
  <c r="S34" i="17"/>
  <c r="S33" i="17"/>
  <c r="S32" i="17"/>
  <c r="S31" i="17"/>
  <c r="S30" i="17"/>
  <c r="W29" i="17"/>
  <c r="S29" i="17"/>
  <c r="W28" i="17"/>
  <c r="S28" i="17"/>
  <c r="W27" i="17"/>
  <c r="S27" i="17"/>
  <c r="W26" i="17"/>
  <c r="S26" i="17"/>
  <c r="W25" i="17"/>
  <c r="S25" i="17"/>
  <c r="W24" i="17"/>
  <c r="S24" i="17"/>
  <c r="W23" i="17"/>
  <c r="S23" i="17"/>
  <c r="W22" i="17"/>
  <c r="S22" i="17"/>
  <c r="W21" i="17"/>
  <c r="S21" i="17"/>
  <c r="W20" i="17"/>
  <c r="S20" i="17"/>
  <c r="W19" i="17"/>
  <c r="S19" i="17"/>
  <c r="W18" i="17"/>
  <c r="S18" i="17"/>
  <c r="W17" i="17"/>
  <c r="S17" i="17"/>
  <c r="W16" i="17"/>
  <c r="S16" i="17"/>
  <c r="W15" i="17"/>
  <c r="S15" i="17"/>
  <c r="W14" i="17"/>
  <c r="S14" i="17"/>
  <c r="V74" i="31"/>
  <c r="U74" i="31"/>
  <c r="R74" i="31"/>
  <c r="Q74" i="31"/>
  <c r="W52" i="31"/>
  <c r="S52" i="31"/>
  <c r="W51" i="31"/>
  <c r="S51" i="31"/>
  <c r="W50" i="31"/>
  <c r="S50" i="31"/>
  <c r="W49" i="31"/>
  <c r="S49" i="31"/>
  <c r="W48" i="31"/>
  <c r="S48" i="31"/>
  <c r="W47" i="31"/>
  <c r="S47" i="31"/>
  <c r="W46" i="31"/>
  <c r="S46" i="31"/>
  <c r="W45" i="31"/>
  <c r="S45" i="31"/>
  <c r="W44" i="31"/>
  <c r="S44" i="31"/>
  <c r="W43" i="31"/>
  <c r="S43" i="31"/>
  <c r="W42" i="31"/>
  <c r="S42" i="31"/>
  <c r="W41" i="31"/>
  <c r="S41" i="31"/>
  <c r="W40" i="31"/>
  <c r="S40" i="31"/>
  <c r="W39" i="31"/>
  <c r="S39" i="31"/>
  <c r="W38" i="31"/>
  <c r="S38" i="31"/>
  <c r="W37" i="31"/>
  <c r="S37" i="31"/>
  <c r="W36" i="31"/>
  <c r="S36" i="31"/>
  <c r="W35" i="31"/>
  <c r="S35" i="31"/>
  <c r="W34" i="31"/>
  <c r="S34" i="31"/>
  <c r="S33" i="31"/>
  <c r="S32" i="31"/>
  <c r="S31" i="31"/>
  <c r="S30" i="31"/>
  <c r="W29" i="31"/>
  <c r="S29" i="31"/>
  <c r="W28" i="31"/>
  <c r="S28" i="31"/>
  <c r="W27" i="31"/>
  <c r="S27" i="31"/>
  <c r="W26" i="31"/>
  <c r="S26" i="31"/>
  <c r="W25" i="31"/>
  <c r="S25" i="31"/>
  <c r="W24" i="31"/>
  <c r="S24" i="31"/>
  <c r="W23" i="31"/>
  <c r="S23" i="31"/>
  <c r="W22" i="31"/>
  <c r="S22" i="31"/>
  <c r="W21" i="31"/>
  <c r="S21" i="31"/>
  <c r="W20" i="31"/>
  <c r="S20" i="31"/>
  <c r="W19" i="31"/>
  <c r="S19" i="31"/>
  <c r="W18" i="31"/>
  <c r="S18" i="31"/>
  <c r="W17" i="31"/>
  <c r="S17" i="31"/>
  <c r="W16" i="31"/>
  <c r="S16" i="31"/>
  <c r="W15" i="31"/>
  <c r="S15" i="31"/>
  <c r="W14" i="31"/>
  <c r="S14" i="31"/>
  <c r="V74" i="15"/>
  <c r="W74" i="15" s="1"/>
  <c r="U74" i="15"/>
  <c r="R74" i="15"/>
  <c r="Q74" i="15"/>
  <c r="W52" i="15"/>
  <c r="S52" i="15"/>
  <c r="W51" i="15"/>
  <c r="S51" i="15"/>
  <c r="W50" i="15"/>
  <c r="S50" i="15"/>
  <c r="W49" i="15"/>
  <c r="S49" i="15"/>
  <c r="W48" i="15"/>
  <c r="S48" i="15"/>
  <c r="W47" i="15"/>
  <c r="S47" i="15"/>
  <c r="W46" i="15"/>
  <c r="S46" i="15"/>
  <c r="W45" i="15"/>
  <c r="S45" i="15"/>
  <c r="W44" i="15"/>
  <c r="S44" i="15"/>
  <c r="W43" i="15"/>
  <c r="S43" i="15"/>
  <c r="W42" i="15"/>
  <c r="S42" i="15"/>
  <c r="W41" i="15"/>
  <c r="S41" i="15"/>
  <c r="W40" i="15"/>
  <c r="S40" i="15"/>
  <c r="W39" i="15"/>
  <c r="S39" i="15"/>
  <c r="W38" i="15"/>
  <c r="S38" i="15"/>
  <c r="W37" i="15"/>
  <c r="S37" i="15"/>
  <c r="W36" i="15"/>
  <c r="S36" i="15"/>
  <c r="W35" i="15"/>
  <c r="S35" i="15"/>
  <c r="W34" i="15"/>
  <c r="S34" i="15"/>
  <c r="S33" i="15"/>
  <c r="S32" i="15"/>
  <c r="S31" i="15"/>
  <c r="S30" i="15"/>
  <c r="W29" i="15"/>
  <c r="S29" i="15"/>
  <c r="W28" i="15"/>
  <c r="S28" i="15"/>
  <c r="W27" i="15"/>
  <c r="S27" i="15"/>
  <c r="W26" i="15"/>
  <c r="S26" i="15"/>
  <c r="W25" i="15"/>
  <c r="S25" i="15"/>
  <c r="W24" i="15"/>
  <c r="S24" i="15"/>
  <c r="W23" i="15"/>
  <c r="S23" i="15"/>
  <c r="W22" i="15"/>
  <c r="S22" i="15"/>
  <c r="W21" i="15"/>
  <c r="S21" i="15"/>
  <c r="W20" i="15"/>
  <c r="S20" i="15"/>
  <c r="W19" i="15"/>
  <c r="S19" i="15"/>
  <c r="W18" i="15"/>
  <c r="S18" i="15"/>
  <c r="W17" i="15"/>
  <c r="S17" i="15"/>
  <c r="W16" i="15"/>
  <c r="S16" i="15"/>
  <c r="W15" i="15"/>
  <c r="S15" i="15"/>
  <c r="W14" i="15"/>
  <c r="S14" i="15"/>
  <c r="V74" i="30"/>
  <c r="U74" i="30"/>
  <c r="R74" i="30"/>
  <c r="Q74" i="30"/>
  <c r="W52" i="30"/>
  <c r="S52" i="30"/>
  <c r="W51" i="30"/>
  <c r="S51" i="30"/>
  <c r="W50" i="30"/>
  <c r="S50" i="30"/>
  <c r="W49" i="30"/>
  <c r="S49" i="30"/>
  <c r="W48" i="30"/>
  <c r="S48" i="30"/>
  <c r="W47" i="30"/>
  <c r="S47" i="30"/>
  <c r="W46" i="30"/>
  <c r="S46" i="30"/>
  <c r="W45" i="30"/>
  <c r="S45" i="30"/>
  <c r="W44" i="30"/>
  <c r="S44" i="30"/>
  <c r="W43" i="30"/>
  <c r="S43" i="30"/>
  <c r="W42" i="30"/>
  <c r="S42" i="30"/>
  <c r="W41" i="30"/>
  <c r="S41" i="30"/>
  <c r="W40" i="30"/>
  <c r="S40" i="30"/>
  <c r="W39" i="30"/>
  <c r="S39" i="30"/>
  <c r="W38" i="30"/>
  <c r="S38" i="30"/>
  <c r="W37" i="30"/>
  <c r="S37" i="30"/>
  <c r="W36" i="30"/>
  <c r="S36" i="30"/>
  <c r="W35" i="30"/>
  <c r="S35" i="30"/>
  <c r="W34" i="30"/>
  <c r="S34" i="30"/>
  <c r="S33" i="30"/>
  <c r="S32" i="30"/>
  <c r="S31" i="30"/>
  <c r="S30" i="30"/>
  <c r="W29" i="30"/>
  <c r="S29" i="30"/>
  <c r="W28" i="30"/>
  <c r="S28" i="30"/>
  <c r="W27" i="30"/>
  <c r="S27" i="30"/>
  <c r="W26" i="30"/>
  <c r="S26" i="30"/>
  <c r="W25" i="30"/>
  <c r="S25" i="30"/>
  <c r="W24" i="30"/>
  <c r="S24" i="30"/>
  <c r="W23" i="30"/>
  <c r="S23" i="30"/>
  <c r="W22" i="30"/>
  <c r="S22" i="30"/>
  <c r="W21" i="30"/>
  <c r="S21" i="30"/>
  <c r="W20" i="30"/>
  <c r="S20" i="30"/>
  <c r="W19" i="30"/>
  <c r="S19" i="30"/>
  <c r="W18" i="30"/>
  <c r="S18" i="30"/>
  <c r="W17" i="30"/>
  <c r="S17" i="30"/>
  <c r="W16" i="30"/>
  <c r="S16" i="30"/>
  <c r="W15" i="30"/>
  <c r="S15" i="30"/>
  <c r="W14" i="30"/>
  <c r="S14" i="30"/>
  <c r="W74" i="57" l="1"/>
  <c r="S74" i="55"/>
  <c r="S74" i="59"/>
  <c r="S74" i="53"/>
  <c r="W74" i="61"/>
  <c r="S74" i="11"/>
  <c r="S74" i="31"/>
  <c r="S74" i="33"/>
  <c r="W74" i="21"/>
  <c r="S74" i="36"/>
  <c r="S74" i="12"/>
  <c r="S74" i="15"/>
  <c r="S74" i="19"/>
  <c r="S74" i="23"/>
  <c r="S74" i="65"/>
  <c r="S74" i="9"/>
  <c r="W74" i="19"/>
  <c r="S74" i="54"/>
  <c r="W74" i="55"/>
  <c r="S74" i="58"/>
  <c r="S74" i="63"/>
  <c r="W74" i="9"/>
  <c r="S74" i="57"/>
  <c r="S74" i="62"/>
  <c r="W74" i="63"/>
  <c r="S74" i="66"/>
  <c r="S74" i="48"/>
  <c r="S74" i="8"/>
  <c r="S74" i="60"/>
  <c r="S74" i="64"/>
  <c r="W74" i="17"/>
  <c r="W74" i="36"/>
  <c r="W74" i="59"/>
  <c r="W74" i="12"/>
  <c r="W74" i="48"/>
  <c r="W74" i="60"/>
  <c r="W74" i="11"/>
  <c r="S74" i="30"/>
  <c r="W74" i="31"/>
  <c r="W74" i="23"/>
  <c r="W74" i="58"/>
  <c r="W74" i="66"/>
  <c r="W74" i="34"/>
  <c r="W74" i="65"/>
  <c r="W74" i="32"/>
  <c r="W74" i="30"/>
  <c r="W74" i="56"/>
  <c r="W74" i="64"/>
  <c r="W74" i="33"/>
  <c r="W74" i="54"/>
  <c r="W74" i="62"/>
  <c r="W74" i="8"/>
  <c r="S74" i="34"/>
  <c r="D29" i="7"/>
  <c r="D30" i="7"/>
  <c r="D31" i="7"/>
  <c r="D32" i="7"/>
  <c r="D33" i="7"/>
  <c r="D34" i="7"/>
  <c r="D35" i="7"/>
  <c r="D36" i="7"/>
  <c r="D37" i="7"/>
  <c r="D38" i="7"/>
  <c r="D10" i="7"/>
  <c r="D11" i="7"/>
  <c r="D12" i="7"/>
  <c r="D13" i="7"/>
  <c r="D14" i="7"/>
  <c r="D15" i="7"/>
  <c r="D16" i="7"/>
  <c r="D17" i="7"/>
  <c r="D18" i="7"/>
  <c r="D19" i="7"/>
  <c r="D20" i="7"/>
  <c r="D21" i="7"/>
  <c r="D22" i="7"/>
  <c r="D23" i="7"/>
  <c r="D24" i="7"/>
  <c r="D25" i="7"/>
  <c r="D26" i="7"/>
  <c r="D27" i="7"/>
  <c r="D28" i="7"/>
  <c r="D9" i="7"/>
  <c r="J38" i="7"/>
  <c r="J37" i="7"/>
  <c r="J33" i="7"/>
  <c r="G33" i="7"/>
  <c r="I28" i="7"/>
  <c r="V25" i="6"/>
  <c r="U25" i="6"/>
  <c r="R25" i="6"/>
  <c r="Q25" i="6"/>
  <c r="O25" i="6"/>
  <c r="N25" i="6"/>
  <c r="M25" i="6"/>
  <c r="L25" i="6"/>
  <c r="J25" i="6"/>
  <c r="I25" i="6"/>
  <c r="H25" i="6"/>
  <c r="V24" i="6"/>
  <c r="U24" i="6"/>
  <c r="R24" i="6"/>
  <c r="Q24" i="6"/>
  <c r="O24" i="6"/>
  <c r="N24" i="6"/>
  <c r="M24" i="6"/>
  <c r="L24" i="6"/>
  <c r="J24" i="6"/>
  <c r="I24" i="6"/>
  <c r="H24" i="6"/>
  <c r="V23" i="6"/>
  <c r="U23" i="6"/>
  <c r="R23" i="6"/>
  <c r="Q23" i="6"/>
  <c r="O23" i="6"/>
  <c r="N23" i="6"/>
  <c r="M23" i="6"/>
  <c r="L23" i="6"/>
  <c r="J23" i="6"/>
  <c r="I23" i="6"/>
  <c r="H23" i="6"/>
  <c r="V22" i="6"/>
  <c r="U22" i="6"/>
  <c r="R22" i="6"/>
  <c r="Q22" i="6"/>
  <c r="O22" i="6"/>
  <c r="N22" i="6"/>
  <c r="M22" i="6"/>
  <c r="L22" i="6"/>
  <c r="J22" i="6"/>
  <c r="I22" i="6"/>
  <c r="H22" i="6"/>
  <c r="V21" i="6"/>
  <c r="U21" i="6"/>
  <c r="R21" i="6"/>
  <c r="Q21" i="6"/>
  <c r="O21" i="6"/>
  <c r="N21" i="6"/>
  <c r="M21" i="6"/>
  <c r="L21" i="6"/>
  <c r="J21" i="6"/>
  <c r="I21" i="6"/>
  <c r="H21" i="6"/>
  <c r="V20" i="6"/>
  <c r="U20" i="6"/>
  <c r="R20" i="6"/>
  <c r="Q20" i="6"/>
  <c r="O20" i="6"/>
  <c r="N20" i="6"/>
  <c r="M20" i="6"/>
  <c r="L20" i="6"/>
  <c r="J20" i="6"/>
  <c r="I20" i="6"/>
  <c r="H20" i="6"/>
  <c r="V19" i="6"/>
  <c r="U19" i="6"/>
  <c r="R19" i="6"/>
  <c r="Q19" i="6"/>
  <c r="O19" i="6"/>
  <c r="N19" i="6"/>
  <c r="M19" i="6"/>
  <c r="L19" i="6"/>
  <c r="J19" i="6"/>
  <c r="I19" i="6"/>
  <c r="H19" i="6"/>
  <c r="V18" i="6"/>
  <c r="U18" i="6"/>
  <c r="R18" i="6"/>
  <c r="Q18" i="6"/>
  <c r="O18" i="6"/>
  <c r="N18" i="6"/>
  <c r="M18" i="6"/>
  <c r="L18" i="6"/>
  <c r="J18" i="6"/>
  <c r="I18" i="6"/>
  <c r="H18" i="6"/>
  <c r="V17" i="6"/>
  <c r="U17" i="6"/>
  <c r="R17" i="6"/>
  <c r="Q17" i="6"/>
  <c r="S17" i="6" s="1"/>
  <c r="I15" i="7" s="1"/>
  <c r="O17" i="6"/>
  <c r="N17" i="6"/>
  <c r="M17" i="6"/>
  <c r="L17" i="6"/>
  <c r="J17" i="6"/>
  <c r="I17" i="6"/>
  <c r="H17" i="6"/>
  <c r="V16" i="6"/>
  <c r="U16" i="6"/>
  <c r="R16" i="6"/>
  <c r="Q16" i="6"/>
  <c r="O16" i="6"/>
  <c r="N16" i="6"/>
  <c r="M16" i="6"/>
  <c r="L16" i="6"/>
  <c r="J16" i="6"/>
  <c r="I16" i="6"/>
  <c r="H16" i="6"/>
  <c r="V15" i="6"/>
  <c r="U15" i="6"/>
  <c r="W15" i="6" s="1"/>
  <c r="J13" i="7" s="1"/>
  <c r="R15" i="6"/>
  <c r="Q15" i="6"/>
  <c r="O15" i="6"/>
  <c r="N15" i="6"/>
  <c r="M15" i="6"/>
  <c r="L15" i="6"/>
  <c r="J15" i="6"/>
  <c r="I15" i="6"/>
  <c r="H15" i="6"/>
  <c r="V14" i="6"/>
  <c r="U14" i="6"/>
  <c r="R14" i="6"/>
  <c r="Q14" i="6"/>
  <c r="O14" i="6"/>
  <c r="N14" i="6"/>
  <c r="M14" i="6"/>
  <c r="L14" i="6"/>
  <c r="J14" i="6"/>
  <c r="I14" i="6"/>
  <c r="H14" i="6"/>
  <c r="V13" i="6"/>
  <c r="U13" i="6"/>
  <c r="R13" i="6"/>
  <c r="Q13" i="6"/>
  <c r="S13" i="6" s="1"/>
  <c r="I11" i="7" s="1"/>
  <c r="O13" i="6"/>
  <c r="N13" i="6"/>
  <c r="M13" i="6"/>
  <c r="L13" i="6"/>
  <c r="J13" i="6"/>
  <c r="I13" i="6"/>
  <c r="H13" i="6"/>
  <c r="V12" i="6"/>
  <c r="U12" i="6"/>
  <c r="R12" i="6"/>
  <c r="Q12" i="6"/>
  <c r="O12" i="6"/>
  <c r="N12" i="6"/>
  <c r="M12" i="6"/>
  <c r="L12" i="6"/>
  <c r="J12" i="6"/>
  <c r="I12" i="6"/>
  <c r="H12" i="6"/>
  <c r="V11" i="6"/>
  <c r="U11" i="6"/>
  <c r="R11" i="6"/>
  <c r="Q11" i="6"/>
  <c r="O11" i="6"/>
  <c r="N11" i="6"/>
  <c r="M11" i="6"/>
  <c r="L11" i="6"/>
  <c r="J11" i="6"/>
  <c r="I11" i="6"/>
  <c r="H11" i="6"/>
  <c r="G33" i="1"/>
  <c r="W24" i="6" l="1"/>
  <c r="J22" i="7" s="1"/>
  <c r="J24" i="7"/>
  <c r="W18" i="6"/>
  <c r="J16" i="7" s="1"/>
  <c r="J34" i="7"/>
  <c r="G37" i="7"/>
  <c r="J30" i="7"/>
  <c r="S19" i="6"/>
  <c r="I17" i="7" s="1"/>
  <c r="J27" i="7"/>
  <c r="W22" i="6"/>
  <c r="J20" i="7" s="1"/>
  <c r="J28" i="7"/>
  <c r="W20" i="6"/>
  <c r="J18" i="7" s="1"/>
  <c r="I32" i="7"/>
  <c r="I41" i="6"/>
  <c r="N41" i="6"/>
  <c r="W12" i="6"/>
  <c r="J10" i="7" s="1"/>
  <c r="S18" i="6"/>
  <c r="I16" i="7" s="1"/>
  <c r="W23" i="6"/>
  <c r="J21" i="7" s="1"/>
  <c r="J29" i="7"/>
  <c r="I31" i="7"/>
  <c r="W13" i="6"/>
  <c r="J11" i="7" s="1"/>
  <c r="H13" i="7"/>
  <c r="W17" i="6"/>
  <c r="J15" i="7" s="1"/>
  <c r="H17" i="7"/>
  <c r="G18" i="7"/>
  <c r="W21" i="6"/>
  <c r="J19" i="7" s="1"/>
  <c r="H21" i="7"/>
  <c r="S23" i="6"/>
  <c r="I21" i="7" s="1"/>
  <c r="G22" i="7"/>
  <c r="W25" i="6"/>
  <c r="J23" i="7" s="1"/>
  <c r="H25" i="7"/>
  <c r="I25" i="7"/>
  <c r="G26" i="7"/>
  <c r="H29" i="7"/>
  <c r="G30" i="7"/>
  <c r="J31" i="7"/>
  <c r="H33" i="7"/>
  <c r="I33" i="7"/>
  <c r="G34" i="7"/>
  <c r="G35" i="7"/>
  <c r="H35" i="7"/>
  <c r="J35" i="7"/>
  <c r="H37" i="7"/>
  <c r="I37" i="7"/>
  <c r="G38" i="7"/>
  <c r="J41" i="6"/>
  <c r="O41" i="6"/>
  <c r="S14" i="6"/>
  <c r="I12" i="7" s="1"/>
  <c r="G13" i="7"/>
  <c r="S15" i="6"/>
  <c r="I13" i="7" s="1"/>
  <c r="G14" i="7"/>
  <c r="W16" i="6"/>
  <c r="J14" i="7" s="1"/>
  <c r="G21" i="7"/>
  <c r="H28" i="7"/>
  <c r="G29" i="7"/>
  <c r="H32" i="7"/>
  <c r="H36" i="7"/>
  <c r="L41" i="6"/>
  <c r="H15" i="7"/>
  <c r="G16" i="7"/>
  <c r="H16" i="7"/>
  <c r="G17" i="7"/>
  <c r="H18" i="7"/>
  <c r="H19" i="7"/>
  <c r="S21" i="6"/>
  <c r="I19" i="7" s="1"/>
  <c r="G20" i="7"/>
  <c r="H20" i="7"/>
  <c r="H22" i="7"/>
  <c r="H23" i="7"/>
  <c r="S25" i="6"/>
  <c r="I23" i="7" s="1"/>
  <c r="G24" i="7"/>
  <c r="H24" i="7"/>
  <c r="I24" i="7"/>
  <c r="G25" i="7"/>
  <c r="J25" i="7"/>
  <c r="H26" i="7"/>
  <c r="J26" i="7"/>
  <c r="H27" i="7"/>
  <c r="H31" i="7"/>
  <c r="G36" i="7"/>
  <c r="H41" i="6"/>
  <c r="G9" i="7"/>
  <c r="M41" i="6"/>
  <c r="H14" i="7"/>
  <c r="S16" i="6"/>
  <c r="I14" i="7" s="1"/>
  <c r="G15" i="7"/>
  <c r="S20" i="6"/>
  <c r="I18" i="7" s="1"/>
  <c r="G19" i="7"/>
  <c r="S24" i="6"/>
  <c r="I22" i="7" s="1"/>
  <c r="G23" i="7"/>
  <c r="I26" i="7"/>
  <c r="G27" i="7"/>
  <c r="G28" i="7"/>
  <c r="H30" i="7"/>
  <c r="I30" i="7"/>
  <c r="G31" i="7"/>
  <c r="G32" i="7"/>
  <c r="J32" i="7"/>
  <c r="H34" i="7"/>
  <c r="H38" i="7"/>
  <c r="H10" i="7"/>
  <c r="S12" i="6"/>
  <c r="I10" i="7" s="1"/>
  <c r="H11" i="7"/>
  <c r="G11" i="7"/>
  <c r="H12" i="7"/>
  <c r="W14" i="6"/>
  <c r="J12" i="7" s="1"/>
  <c r="G12" i="7"/>
  <c r="I38" i="7"/>
  <c r="I36" i="7"/>
  <c r="J36" i="7"/>
  <c r="I35" i="7"/>
  <c r="I34" i="7"/>
  <c r="I29" i="7"/>
  <c r="I27" i="7"/>
  <c r="S22" i="6"/>
  <c r="I20" i="7" s="1"/>
  <c r="W19" i="6"/>
  <c r="J17" i="7" s="1"/>
  <c r="G10" i="7"/>
  <c r="H9" i="7"/>
  <c r="U41" i="6"/>
  <c r="W11" i="6" l="1"/>
  <c r="J9" i="7" s="1"/>
  <c r="V41" i="6"/>
  <c r="W41" i="6" s="1"/>
  <c r="R41" i="6" l="1"/>
  <c r="S11" i="6" l="1"/>
  <c r="I9" i="7" s="1"/>
  <c r="D97" i="1"/>
  <c r="E97" i="1"/>
  <c r="F97" i="1"/>
  <c r="G97" i="1"/>
  <c r="H97" i="1"/>
  <c r="I97" i="1"/>
  <c r="J97" i="1"/>
  <c r="K97" i="1"/>
  <c r="L97" i="1"/>
  <c r="M97" i="1"/>
  <c r="O97" i="1"/>
  <c r="P97" i="1"/>
  <c r="Q97" i="1"/>
  <c r="R97" i="1"/>
  <c r="S97" i="1"/>
  <c r="T97" i="1"/>
  <c r="U97" i="1"/>
  <c r="V97" i="1"/>
  <c r="C97" i="1"/>
  <c r="C36" i="1"/>
  <c r="D36" i="1"/>
  <c r="E36" i="1"/>
  <c r="F36" i="1"/>
  <c r="G36" i="1"/>
  <c r="H36" i="1"/>
  <c r="I36" i="1"/>
  <c r="J36" i="1"/>
  <c r="K36" i="1"/>
  <c r="L36" i="1"/>
  <c r="M36" i="1"/>
  <c r="N36" i="1"/>
  <c r="O36" i="1"/>
  <c r="P36" i="1"/>
  <c r="Q36" i="1"/>
  <c r="R36" i="1"/>
  <c r="S36" i="1"/>
  <c r="V36" i="1"/>
  <c r="Q41" i="6" l="1"/>
  <c r="S41" i="6" s="1"/>
</calcChain>
</file>

<file path=xl/sharedStrings.xml><?xml version="1.0" encoding="utf-8"?>
<sst xmlns="http://schemas.openxmlformats.org/spreadsheetml/2006/main" count="1399" uniqueCount="314">
  <si>
    <t>Órgão</t>
  </si>
  <si>
    <t>Publicação</t>
  </si>
  <si>
    <t>Banca</t>
  </si>
  <si>
    <t>Link Oficial</t>
  </si>
  <si>
    <t>Cargo</t>
  </si>
  <si>
    <t>Área</t>
  </si>
  <si>
    <t>Especialidade</t>
  </si>
  <si>
    <t>Pré-requisitos</t>
  </si>
  <si>
    <t>Remuneração</t>
  </si>
  <si>
    <t>Vagas</t>
  </si>
  <si>
    <t>Incrições até</t>
  </si>
  <si>
    <t>Valor</t>
  </si>
  <si>
    <t>Inscrição</t>
  </si>
  <si>
    <t>Data da Prova</t>
  </si>
  <si>
    <t>Questões</t>
  </si>
  <si>
    <t>Prova</t>
  </si>
  <si>
    <t>Horário da Prova</t>
  </si>
  <si>
    <t>Disciplinas</t>
  </si>
  <si>
    <t>Assuntos</t>
  </si>
  <si>
    <t>Banca:</t>
  </si>
  <si>
    <t>Horário:</t>
  </si>
  <si>
    <t>Cargo:</t>
  </si>
  <si>
    <t>Área:</t>
  </si>
  <si>
    <t>Especialidade:</t>
  </si>
  <si>
    <t>Pré-requisitos:</t>
  </si>
  <si>
    <t>Remuneração:</t>
  </si>
  <si>
    <t>Vagas:</t>
  </si>
  <si>
    <t>Questões:</t>
  </si>
  <si>
    <t>Anotações:</t>
  </si>
  <si>
    <t>Videoaula</t>
  </si>
  <si>
    <t>PDF</t>
  </si>
  <si>
    <t>Lei</t>
  </si>
  <si>
    <t>24h</t>
  </si>
  <si>
    <t>7 dias</t>
  </si>
  <si>
    <t>15 dias</t>
  </si>
  <si>
    <t>30 dias</t>
  </si>
  <si>
    <t>Acertos</t>
  </si>
  <si>
    <t>Descrição</t>
  </si>
  <si>
    <t>Cor</t>
  </si>
  <si>
    <t>OK</t>
  </si>
  <si>
    <t>Concluído</t>
  </si>
  <si>
    <t>Edital:</t>
  </si>
  <si>
    <t>Materiais</t>
  </si>
  <si>
    <t>Revisões</t>
  </si>
  <si>
    <t>Total</t>
  </si>
  <si>
    <t>Inserir foto descritiva do concurso</t>
  </si>
  <si>
    <t>Legenda</t>
  </si>
  <si>
    <t>Banner promocional</t>
  </si>
  <si>
    <t>Análise do Edital:</t>
  </si>
  <si>
    <t>Instituição:</t>
  </si>
  <si>
    <t>Incrições até:</t>
  </si>
  <si>
    <t>Valor:</t>
  </si>
  <si>
    <t>Data da Prova:</t>
  </si>
  <si>
    <t>Instituição</t>
  </si>
  <si>
    <t>Link Edital comentado</t>
  </si>
  <si>
    <t>Exercícios PDF</t>
  </si>
  <si>
    <t>Exercícios TEC Concursos</t>
  </si>
  <si>
    <t>%</t>
  </si>
  <si>
    <t>JE</t>
  </si>
  <si>
    <t>JR</t>
  </si>
  <si>
    <t>EP</t>
  </si>
  <si>
    <t>ET</t>
  </si>
  <si>
    <t>NA</t>
  </si>
  <si>
    <t>Não Aplicável</t>
  </si>
  <si>
    <t>Link oficial:</t>
  </si>
  <si>
    <t>Disciplina</t>
  </si>
  <si>
    <t>Livro Digital</t>
  </si>
  <si>
    <t>Exercícios Livro Digital</t>
  </si>
  <si>
    <t>N/A</t>
  </si>
  <si>
    <t>NÍVEL SUPERIOR EM QUALQUER ÁREA</t>
  </si>
  <si>
    <t>LÍNGUA PORTUGUESA</t>
  </si>
  <si>
    <t>https://youtu.be/Htm46f-678U</t>
  </si>
  <si>
    <t>RECEITA FEDERAL DO BRASIL</t>
  </si>
  <si>
    <t>ESAF</t>
  </si>
  <si>
    <t>http://www.esaf.fazenda.gov.br/assuntos/concursos_publicos/em-andamento-1/afrfb-2014/edital-18-aber.pdf</t>
  </si>
  <si>
    <t>AUDITOR FISCAL DA RECEITA FEDERAL</t>
  </si>
  <si>
    <t>ESPANHOL</t>
  </si>
  <si>
    <t>INGLÊS</t>
  </si>
  <si>
    <t>RACIOCÍNIO LÓGICO-QUANTITATIVO</t>
  </si>
  <si>
    <t>ADMINISTRAÇÃO GERAL</t>
  </si>
  <si>
    <t>ADMINISTRAÇÃO PÚBLICA</t>
  </si>
  <si>
    <t>DIREITO CONSTITUCIONAL</t>
  </si>
  <si>
    <t>DIREITO ADMINISTRATIVO</t>
  </si>
  <si>
    <t>DIREITO TRIBUTÁRIO</t>
  </si>
  <si>
    <t>AUDITORIA</t>
  </si>
  <si>
    <t>CONTABILIDADE GERAL E AVANÇADA</t>
  </si>
  <si>
    <t>DIREITO PREVIDENCIÁRIO</t>
  </si>
  <si>
    <t>COMÉRCIO INTERNACIONAL</t>
  </si>
  <si>
    <t>LEGISLAÇÃO ADUANEIRA</t>
  </si>
  <si>
    <t>Compreensão Textual.</t>
  </si>
  <si>
    <t xml:space="preserve"> Ortografia.</t>
  </si>
  <si>
    <t xml:space="preserve">Semântica. </t>
  </si>
  <si>
    <t>Morfologia.</t>
  </si>
  <si>
    <t xml:space="preserve">Sintaxe. </t>
  </si>
  <si>
    <t>Pontuação</t>
  </si>
  <si>
    <t xml:space="preserve"> Interpretação de Textos. </t>
  </si>
  <si>
    <t xml:space="preserve">Estruturas Lógicas. </t>
  </si>
  <si>
    <t xml:space="preserve">Lógica de Argumentação. </t>
  </si>
  <si>
    <t>Diagramas Lógicos.</t>
  </si>
  <si>
    <t>Trigonometria.</t>
  </si>
  <si>
    <t xml:space="preserve">Matrizes, Determinantes e Solução de Sistemas Lineares. </t>
  </si>
  <si>
    <t>Álgebra.</t>
  </si>
  <si>
    <t>Combinações,
Arranjos e Permutação.</t>
  </si>
  <si>
    <t xml:space="preserve">Probabilidade, Variáveis Aleatórias, Principais Distribuições de Probabilidade, Estatística
Descritiva, Amostragem, Teste de Hipóteses e Análise de Regressão. </t>
  </si>
  <si>
    <t>Geometria básica.</t>
  </si>
  <si>
    <t>Juros Simples e
Compostos, Taxas de Juros, Desconto, Equivalência de Capitais, Anuidades e Sistemas de Amortização.</t>
  </si>
  <si>
    <t xml:space="preserve">Compreensão e elaboração da lógica das situações por meio de: raciocínio matemático (que envolvam, entre outros,
conjuntos numéricos racionais e reais - operações, propriedades, problemas envolvendo as quatro operações nas formas
fracionária e decimal; conjuntos numéricos complexos; números e grandezas proporcionais; razão e proporção; divisão
proporcional; regra de três simples e composta; porcentagem); raciocínio sequencial; orientação espacial e temporal;
formação de conceitos; discriminação de elementos. </t>
  </si>
  <si>
    <t xml:space="preserve">Planejamento: planejamento estratégico; planejamento baseado em cenários. </t>
  </si>
  <si>
    <t>Processo decisório: técnicas de análise e solução de problemas; fatores que afetam a decisão; tipos de decisões.</t>
  </si>
  <si>
    <t>Gestão de pessoas: estilos de liderança; gestão por competências; Avaliação de desempenho; trabalho em equipe;
motivação.</t>
  </si>
  <si>
    <t>Gestão: Gerenciamento de projetos; Gerenciamento de processos, Governança corporativa.</t>
  </si>
  <si>
    <t>Controle
administrativo: indicadores de desempenho; conceitos de eficiência, eficácia e efetividade.</t>
  </si>
  <si>
    <t xml:space="preserve">Comunicação
organizacional: habilidades e elementos da comunicação. </t>
  </si>
  <si>
    <t xml:space="preserve">Organização do Estado e da Administração Pública. </t>
  </si>
  <si>
    <t>Experiências de reformas administrativas.</t>
  </si>
  <si>
    <t>O processo de modernização da Administração Pública.</t>
  </si>
  <si>
    <t xml:space="preserve">Modelos teóricos de Administração Pública: patrimonialista, burocrático e gerencial. </t>
  </si>
  <si>
    <t>Evolução dos modelos/paradigmas de gestão: a nova gestão
pública.</t>
  </si>
  <si>
    <t xml:space="preserve">Governabilidade, governança e accountability. </t>
  </si>
  <si>
    <t xml:space="preserve">Governo eletrônico e transparência. </t>
  </si>
  <si>
    <t>Qualidade na
Administração Pública.</t>
  </si>
  <si>
    <t xml:space="preserve">Novas tecnologias gerenciais e organizacionais e sua aplicação na Administração Pública. </t>
  </si>
  <si>
    <t xml:space="preserve">Gestão Pública empreendedora. </t>
  </si>
  <si>
    <t xml:space="preserve">Ciclo de Gestão do Governo Federal. </t>
  </si>
  <si>
    <t>Controle da Administração Pública.</t>
  </si>
  <si>
    <t xml:space="preserve">Ética no exercício da função pública. </t>
  </si>
  <si>
    <t>Orçamento público e os parâmetros da política fiscal.</t>
  </si>
  <si>
    <t>Ciclo orçamentário.</t>
  </si>
  <si>
    <t>Orçamento e gestão das organizações do setor público; características básicas de sistemas orçamentários modernos:
estrutura programática, econômica e organizacional para alocação de recursos (classificações orçamentárias);
mensuração de desempenho e controle orçamentário.</t>
  </si>
  <si>
    <t>Elaboração, Gestão e Avaliação Anual do PPA.</t>
  </si>
  <si>
    <t xml:space="preserve">Modelo de
gestão do PPA. </t>
  </si>
  <si>
    <t>Teoria geral do Estado.</t>
  </si>
  <si>
    <t xml:space="preserve">Os poderes do Estado e as respectivas funções. </t>
  </si>
  <si>
    <t>Teoria geral da Constituição: conceito, origens, conteúdo, estrutura e classificação.</t>
  </si>
  <si>
    <t>Supremacia da Constituição.</t>
  </si>
  <si>
    <t>Tipos de Constituição.</t>
  </si>
  <si>
    <t xml:space="preserve">Poder constituinte. </t>
  </si>
  <si>
    <t>Princípios constitucionais.</t>
  </si>
  <si>
    <t xml:space="preserve">Interpretação da Constituição e Controle
de Constitucionalidade. Normas constitucionais e inconstitucionais. Legitimados. Competência dos Tribunais. Efeitos
da decisão no controle de constitucionalidade. </t>
  </si>
  <si>
    <t>Emenda, reforma e revisão constitucional.</t>
  </si>
  <si>
    <t>Análise do princípio
hierárquico das normas.</t>
  </si>
  <si>
    <t xml:space="preserve">Princípios fundamentais da CF/88. </t>
  </si>
  <si>
    <t xml:space="preserve">Direitos e garantias fundamentais. </t>
  </si>
  <si>
    <t>Organização
do Estado político-administrativo.</t>
  </si>
  <si>
    <t>Administração Pública.</t>
  </si>
  <si>
    <t>Organização dos Poderes. O Poder Legislativo. A
fiscalização contábil, financeira e orçamentária. O Controle Externo e os Sistemas de Controle Interno. Tribunal de
Contas da União. O Poder Executivo e o Poder Judiciário. O Ministério Público.</t>
  </si>
  <si>
    <t>A defesa do Estado e das
instituições democráticas.</t>
  </si>
  <si>
    <t xml:space="preserve">Da tributação e do orçamento. Sistema Tributário Nacional. Das finanças públicas. Do
orçamento. </t>
  </si>
  <si>
    <t>Da ordem econômica e financeira.</t>
  </si>
  <si>
    <t>Da ordem social.</t>
  </si>
  <si>
    <t>Das disposições gerais e das disposições
constitucionais transitórias.</t>
  </si>
  <si>
    <t xml:space="preserve"> Conceito de administração pública sob os aspectos orgânico, formal e material.</t>
  </si>
  <si>
    <t xml:space="preserve">Fontes do Direito Administrativo: doutrina e jurisprudência, lei formal, regulamentos administrativos, estatutos e
regimentos, instruções, tratados internacionais, costumes. Princípios da administração pública. </t>
  </si>
  <si>
    <t>Administração pública
direta e indireta. Órgãos e entidades. Centralização e descentralização da atividade administrativa do Estado. Empresas
públicas e sociedades de economia mista. Subsidiárias. Participação do Estado no capital de empresas privadas.
Autarquias e fundações públicas. Consórcios públicos.</t>
  </si>
  <si>
    <t>Terceiro setor.</t>
  </si>
  <si>
    <t xml:space="preserve">Agentes públicos. Servidores públicos em
sentido amplo e em sentido restrito. Servidores públicos temporários. Servidores públicos federais estatutários.
Empregados públicos. Disciplina constitucional dos agentes públicos. Legislação federal aplicável aos agentes públicos. </t>
  </si>
  <si>
    <t>Improbidade administrativa.</t>
  </si>
  <si>
    <t>Atos administrativos. Requisitos de validade. Atributos. Classificações. Convalidação.
Extinção. Atos privados praticados pela administração pública. Fatos administrativos.</t>
  </si>
  <si>
    <t>O processo administrativo em
âmbito federal.</t>
  </si>
  <si>
    <t>Poderes administrativos.</t>
  </si>
  <si>
    <t>Licitações públicas e contratos administrativos. Sistema de Registro de Preços. Sistema de Cadastramento Unificado de Fornecedores. Pregão presencial e eletrônico e demais modalidades de
licitação. Instrução Normativa SLTI/MP nº 02, de 2008 e atualizações posteriores. Contratação de micro empresas e
empresas de pequeno porte. Regime diferenciado de contratações públicas, Instrução Normativa SLTI/MP nº 05 de 07
de novembro de 2013 e alterações posteriores. Margem de preferência nas contratações públicas. Contratos de repasse.
Convênios. Termos de cooperação. Acordos, em sentido amplo, celebrados pela administração pública federal com
órgãos ou entidades públicas ou privadas. Portaria Interministerial CGU/MF/MP nº 507/2011 e atualizações posteriores.
Diretrizes da Comissão Gestora do SICONV.</t>
  </si>
  <si>
    <t xml:space="preserve">Serviços públicos. Concessão, permissão e autorização de serviços
públicos. Parcerias público-privadas. </t>
  </si>
  <si>
    <t xml:space="preserve">Bens públicos. Regime jurídico. Classificações. Uso de bens públicos por
particulares. Uso privativo dos bens públicos. </t>
  </si>
  <si>
    <t xml:space="preserve">Intervenção do Estado na propriedade privada. </t>
  </si>
  <si>
    <t>Responsabilidade civil do Estado.</t>
  </si>
  <si>
    <t>Controle da administração pública.</t>
  </si>
  <si>
    <t>Sistemas administrativos.</t>
  </si>
  <si>
    <t xml:space="preserve">Ética Profissional do Servidor
Público. Sistema de Gestão da Ética do Poder Executivo Federal. Conflito de Interesses no Serviço Público. </t>
  </si>
  <si>
    <t>Acesso
à Informação em âmbito federal. Política de Segurança da Informação no âmbito da Receita Federal do Brasil.</t>
  </si>
  <si>
    <t>Limitações Constitucionais do Poder de Tributar. 2.1.
Imunidades. 2.2. Princípios Constitucionais Tributários.</t>
  </si>
  <si>
    <t>Competência tributária.</t>
  </si>
  <si>
    <t>Conceito e classificação dos tributos.</t>
  </si>
  <si>
    <t>Tributos de
Competência da União. 4.1. Imposto sobre a Importação. 4.2. Imposto sobre a Exportação. 4.3. Imposto sobre a
Propriedade Territorial Rural. 4.4. Imposto sobre a Renda e Proventos de Qualquer Natureza. 4.5. Imposto sobre
Produtos Industrializados. 4.6. Imposto sobre Operações Financeiras.</t>
  </si>
  <si>
    <t>Contribuições Sociais. 5.1. Contribuição para o
Pis/Pasep. 5.2. Contribuição para o Financiamento da Seguridade Social – Cofins. 5.3. Contribuição Social sobre o
Lucro Líquido. 5.4. Contribuições sociais previstas nas alíneas "a", "b" e "c" do parágrafo único do art.11 da Lei n.
8.212, de 24 de julho de 1991, e as instituídas a título de substituição. 5.5. Contribuições por lei devidas a terceiros
(art.3º, § 1º, da Lei n. 11.457, de 16 de março de 2007). 5.6. Contribuições de Intervenção no Domínio Econômico.</t>
  </si>
  <si>
    <t>Tributos de Competência dos Estados.</t>
  </si>
  <si>
    <t xml:space="preserve">Tributos de Competência dos Municípios. </t>
  </si>
  <si>
    <t>Simples.</t>
  </si>
  <si>
    <t>Legislação
Tributária. 9.1. Constituição 9.2. Emendas à Constituição. 9.3. Leis Complementares. 9.4. Leis Ordinárias. 9.5. Leis
Delegadas. 9.6. Medidas Provisórias. 9.7. Tratados Internacionais. 9.8. Decretos. 9.9. Resoluções 9.10. Decretos
Legislativos 9.11. Convênios 9.12. Normas Complementares.</t>
  </si>
  <si>
    <t xml:space="preserve">Vigência da Legislação Tributária. </t>
  </si>
  <si>
    <t xml:space="preserve">Aplicação da
Legislação Tributária. </t>
  </si>
  <si>
    <t>Interpretação e Integração da Legislação Tributária</t>
  </si>
  <si>
    <t xml:space="preserve">Obrigação Tributária Principal e
Acessória. </t>
  </si>
  <si>
    <t xml:space="preserve">Fato Gerador da Obrigação Tributária. </t>
  </si>
  <si>
    <t xml:space="preserve">Sujeição Ativa e Passiva. Solidariedade. Capacidade
Tributária. </t>
  </si>
  <si>
    <t>Domicílio Tributário.</t>
  </si>
  <si>
    <t>Responsabilidade Tributária. Conceito. 17.1. Responsabilidade dos Sucessores.
17.2. Responsabilidade de Terceiros. 17.3. Responsabilidade por Infrações.</t>
  </si>
  <si>
    <t xml:space="preserve">Crédito Tributário. Conceito. </t>
  </si>
  <si>
    <t xml:space="preserve">Constituição do Crédito Tributário. 19.1. Lançamento. Modalidades de Lançamento. 19.2. Hipóteses de alteração do
lançamento. </t>
  </si>
  <si>
    <t>Suspensão da Exigibilidade do Crédito Tributário. Modalidades.</t>
  </si>
  <si>
    <t xml:space="preserve">Extinção do Crédito Tributário.
Modalidades. </t>
  </si>
  <si>
    <t>Pagamento Indevido.</t>
  </si>
  <si>
    <t xml:space="preserve">Exclusão do Crédito Tributário. Modalidades. </t>
  </si>
  <si>
    <t xml:space="preserve">Garantias e Privilégios do
Crédito Tributário. </t>
  </si>
  <si>
    <t xml:space="preserve">Administração Tributária. 25.1. Fiscalização. 25.2. Dívida Ativa. 25.3. Certidões Negativas. </t>
  </si>
  <si>
    <t>26. Seguridade social. 26.1. Conceituação. 26.2. Organização e princípios constitucionais.</t>
  </si>
  <si>
    <t>27. Regime Geral de Previdência
Social. 27.1. Segurados obrigatórios. 27.2. Conceito, características e abrangência: empregado, empregado doméstico,
contribuinte individual, trabalhador avulso, segurado especial. 27.3. Segurado facultativo: conceito, características.</t>
  </si>
  <si>
    <t>28.
Empresa e empregador doméstico: conceito previdenciário.</t>
  </si>
  <si>
    <t>29. Financiamento da seguridade social. 29.1. Receitas da
União. 29.2. Receitas das contribuições sociais: dos segurados, das empresas, do empregador doméstico, do produtor
rural, do clube de futebol profissional, sobre a receita de concursos de prognósticos, receitas de outras fontes. 29.3.
Salário-de-contribuição. 29.3.1. Conceito. 29.3.2. Parcelas integrantes e parcelas não-integrantes. 29.4. Arrecadação e
recolhimento das contribuições destinadas à seguridade social. 29.4.1. Obrigações da empresa e demais contribuintes.
29.4.2. Prazo de recolhimento. 29.4.3. Recolhimento fora do prazo: juros, multa e atualização monetária. 29.4.4.
Obrigações acessórias. Retenção e Responsabilidade solidária: conceitos, natureza jurídica e características.</t>
  </si>
  <si>
    <t xml:space="preserve">Normas vigentes de auditoria independente, emanadas pelo Conselho Federal de Contabilidade. </t>
  </si>
  <si>
    <t>Conceitos de auditoria e sobre a pessoa do auditor.</t>
  </si>
  <si>
    <t>Responsabilidade legal.</t>
  </si>
  <si>
    <t>Objetivos gerais
do auditor independente.</t>
  </si>
  <si>
    <t>Concordância com os termos do trabalho de auditoria independente.</t>
  </si>
  <si>
    <t>Documentação de
auditoria.</t>
  </si>
  <si>
    <t>Controle de qualidade da auditoria de Demonstrações Contábeis.</t>
  </si>
  <si>
    <t>Fraudes e a Responsabilidade do
Auditor.</t>
  </si>
  <si>
    <t>Planejamento da Auditoria.</t>
  </si>
  <si>
    <t>Avaliação das distorções Identificadas.</t>
  </si>
  <si>
    <t>Execução dos trabalhos de
auditoria.</t>
  </si>
  <si>
    <t>Materialidade e Relevância no planejamento e na execução dos trabalhos de auditoria.</t>
  </si>
  <si>
    <t>Auditoria de
estimativas Contábeis.</t>
  </si>
  <si>
    <t>Evidenciação.</t>
  </si>
  <si>
    <t>Amostragem.</t>
  </si>
  <si>
    <t>Utilização de trabalhos da auditoria interna.</t>
  </si>
  <si>
    <t>Independência nos trabalhos de auditoria.</t>
  </si>
  <si>
    <t>Relatórios de Auditoria.</t>
  </si>
  <si>
    <t>Eventos subsequentes.</t>
  </si>
  <si>
    <t>Normas e
Procedimentos de Auditoria emitidas pelo IBRACON – Instituto dos Auditores Independentes do Brasil.</t>
  </si>
  <si>
    <t>Auditoria
no Setor Público Federal.</t>
  </si>
  <si>
    <t>Finalidades e objetivos da auditoria governamental.</t>
  </si>
  <si>
    <t xml:space="preserve"> Abrangência de atuação.</t>
  </si>
  <si>
    <t>Formas
e tipos.</t>
  </si>
  <si>
    <t>Normas relativas a execução dos trabalhos.</t>
  </si>
  <si>
    <t>Estrutura Conceitual para Elaboração e Divulgação de Relatório
Contábil-Financeiro aprovado pelo Conselho Federal de Contabilidade (CFC).</t>
  </si>
  <si>
    <t>Patrimônio: componentes
patrimoniais, ativo, passivo e situação líquida. Equação fundamental do patrimônio.</t>
  </si>
  <si>
    <t>Fatos contábeis e respectivas
variações patrimoniais.</t>
  </si>
  <si>
    <t>Sistema de contas, contas patrimoniais e de resultado. Plano de contas.</t>
  </si>
  <si>
    <t>Escrituração:
conceito e métodos; partidas dobradas; lançamento contábil – rotina, fórmulas; processos de escrituração.</t>
  </si>
  <si>
    <t>Provisões
Ativas e Passivas, tratamento das Contingências Ativas e Passivas.</t>
  </si>
  <si>
    <t>Políticas Contábeis, Mudança de Estimativa e Retificação de Erro.</t>
  </si>
  <si>
    <t>Ativos: estrutura, grupamentos e classificações, conceitos, processos de avaliação, registros
contábeis e evidenciações.</t>
  </si>
  <si>
    <t>Passivos: conceitos, estrutura e classificação, conteúdo das contas, processos de avaliação,
registros contábeis e evidenciações.</t>
  </si>
  <si>
    <t>Patrimônio líquido: capital social, adiantamentos para aumento de capital,
ajustes de avaliação patrimonial, ações em tesouraria, prejuízos acumulados, reservas de capital e de lucros, cálculos,
constituição, utilização, reversão, registros contábeis e formas de evidenciação.</t>
  </si>
  <si>
    <t>Balancete de verificação: conceito,
forma, apresentação, finalidade, elaboração.</t>
  </si>
  <si>
    <t>Ganhos ou perdas de capital: alienação e baixa de itens do ativo.</t>
  </si>
  <si>
    <t>Tratamento das Participações Societárias, conceito de coligadas e controladas, definição de influência significativa,
métodos de avaliação, cálculos, apuração do resultado de equivalência patrimonial, tratamento dos lucros não
realizados, recebimento de lucros ou dividendos de coligadas e controladas, contabilização.</t>
  </si>
  <si>
    <t>Apuração e tratamento
contábil da mais valia, do goodwill e do deságio: cálculos, amortizações e forma de evidenciação.</t>
  </si>
  <si>
    <t>Redução ao valor
recuperável, mensuração, registro contábil, reversão.</t>
  </si>
  <si>
    <t>Tratamento das Depreciações, amortização e exaustão,
conceitos, determinação da vida útil, forma de cálculo e registros.</t>
  </si>
  <si>
    <t>Tratamentos de Reparo e conservação de bens do
ativo,gastos de capital versus gastos do período.</t>
  </si>
  <si>
    <t>Debêntures, conceito, avaliação e tratamento contábil.</t>
  </si>
  <si>
    <t>Tratamento das partes beneficiárias.</t>
  </si>
  <si>
    <t>Operações de Duplicatas descontadas, cálculos e registros contábeis.</t>
  </si>
  <si>
    <t>Operações financeiras ativas e passivas, tratamento contábil e cálculo das variações monetárias, das receitas e despesas
financeiras, empréstimos e financiamentos: apropriação de principal, juros transcorridos e a transcorrer e tratamento
técnico dos ajustes a valor presente.</t>
  </si>
  <si>
    <t>Despesas antecipadas, receitas antecipadas.</t>
  </si>
  <si>
    <t>Folha de pagamentos: cálculos,
tratamento de encargos e contabilização.</t>
  </si>
  <si>
    <t>Passivo atuarial, depósitos judiciais, definições, cálculo e forma de
contabilização.</t>
  </si>
  <si>
    <t>Operações com mercadorias, fatores que alteram valores de compra e venda, forma de registro e
apuração do custo das mercadorias ou dos serviços vendidos.</t>
  </si>
  <si>
    <t>Tratamento de operações de arrendamento mercantil.</t>
  </si>
  <si>
    <t>Ativo Não Circulante Mantido para Venda, Operação Descontinuada e Propriedade para Investimento, conceitos e
tratamento contábil.</t>
  </si>
  <si>
    <t>Ativos Intangíveis, conceito, apropriação, forma de avaliação e registros contábeis.</t>
  </si>
  <si>
    <t xml:space="preserve">Tratamento dos saldos existentes do ativo diferido e das Reservas de Reavaliação. </t>
  </si>
  <si>
    <t>Apuração do Resultado,
incorporação e distribuição do resultado, compensação de prejuízos, tratamento dos dividendos e juros sobre capital
próprio, transferência do lucro líquido para reservas, forma de cálculo, utilização e reversão de Reservas.</t>
  </si>
  <si>
    <t>Conjunto
das Demonstrações Contábeis, obrigatoriedade de apresentação e elaboração de acordo com a Lei n. 6.404/76 e suas
alterações e as Normas Brasileiras de Contabilidade atualizadas.</t>
  </si>
  <si>
    <t xml:space="preserve">Balanço Patrimonial: obrigatoriedade,
apresentação; conteúdo dos grupos e subgrupos. </t>
  </si>
  <si>
    <t>Demonstração do Resultado do Exercício, estrutura, evidenciação,
características e elaboração.</t>
  </si>
  <si>
    <t>Apuração da receita líquida, do lucro bruto e do resultado do exercício, antes e depois
da provisão para o Imposto sobre Renda, contribuição social e participações.</t>
  </si>
  <si>
    <t>Demonstração do Resultado
Abrangente, conceito, conteúdo e forma de apresentação.</t>
  </si>
  <si>
    <t>Demonstração de Mutações do Patrimônio Líquido,
conceitos envolvidos, forma de apresentação e conteúdo.</t>
  </si>
  <si>
    <t>Demonstração do Fluxo de Caixa: obrigatoriedade de
apresentação, conceitos, métodos de elaboração e forma de apresentação.</t>
  </si>
  <si>
    <t>Demonstração do Valor Adicionado –
DVA: conceito, forma de apresentação e elaboração.</t>
  </si>
  <si>
    <t>Mensuração a Valor justo e apuração dos ativos líquidos –
conceitos envolvidos, cálculos e apuração e tratamento contábil.</t>
  </si>
  <si>
    <t>Subvenção e Assistência Governamentais –
conceitos, tratamento contábil, avaliação e evidenciação.</t>
  </si>
  <si>
    <t>Análise das Demonstrações. Análise horizontal e
indicadores de evolução. Índices e quocientes financeiros de estrutura, liquidez, rentabilidade e econômicos.</t>
  </si>
  <si>
    <t>LEGISLAÇÃO TRIBUTÁRIA</t>
  </si>
  <si>
    <t>Imposto sobre a Renda e Proventos de Qualquer Natureza. 1.1. Critérios
orientadores. 1.1.1. Renda e Proventos. Conceito. 1.1.2. Disponibilidade Econômica ou jurídica. 1.1.3. Acréscimo
patrimonial. 1.2. Tributação das pessoas físicas. 1.2.1. Incidência. 1.2.2. Rendimento. 12.3. Rendimento Tributável.
1.2.4. Rendimentos isentos ou não tributáveis. 1.2.5. Tributação exclusiva. 1.2.6. Deduções. 1.2.7. Contribuintes. 1.2.8.
Responsáveis. 1.2.9. Domicílio Fiscal. 1.2.10. Base de cálculo. 1.2.11. Alíquotas. 1.2.12. Lançamento. 1.2.13. Cálculo
do tributo. 1.2.14. Sistema de bases correntes. 1.2.15. Período de apuração. 1.2.16. Recolhimento mensal obrigatório
(carnê-leão). 1.2.17. Recolhimento Complementar. 1.2.18. Tributação Definitiva. 1.3. Tributação das pessoas jurídicas.
1.3.1. Incidência. 1.3.2. Contribuintes. 1.3.3. Responsáveis. 1.3.4. Domicilio Fiscal. 1.3.5. Base de cálculo. 1.3.6.
Receitas e rendimentos. 1.3.7.Omissão de receita. 1.3.8. Ganhos de capital. 1.3.9. Despesas dedutíveis e indedutíveis.
1.3.10. Remuneração de administradores. 1.3.11.Lucro real. 1.3.12. Lucro presumido. 1.3.13. Lucro arbitrado. 1.3.14.
Lucros, rendimentos e ganhos de capital obtidos no exterior. 1.3.15. Preço de transferência. 1.3.16. Investimentos em
sociedades coligadas e controladas avaliados pelo método do patrimônio líquido. 1.3.17. Reorganizações societárias.
1.3.18. Gratificações e participações nos lucros. 1.3.19. Atividade rural. 1.3.20. Sociedades cooperativas. 1.3.21.
Isenções e reduções. 1.3.22. Imunidades. 1.3.23. Tributação na fonte. 1.3.24. Tributação das operações financeiras.
1.3.25.Período de apuração. 1.3.26. Regime de caixa e regime de competência. 1.3.27. Alíquotas e adicional. 1.3.28.
Lançamento. 1.3.29. Planejamento tributário. 1.3.30. Livros Fiscais.</t>
  </si>
  <si>
    <t>Imposto sobre Produtos Industrializados. 2.1.
Bens de capital. 2.2. Incidência. 2.3. Industrialização. Conceito. 2.4. Características e modalidades de industrialização.
2.5. Exclusões. 2.6. Contribuintes. 2.7. Responsáveis. 2.8. Estabelecimentos Industriais e equiparados. 2.9. Domicílio.
2.10. Base de cálculo. 2.11. Valor tributável. 2.12. Créditos. 2.13. Não Tributados. 2.14. Suspensão. 2.15. Isenção. 2.16.
Redução e majoração do imposto. 2.17. Período de apuração. 2.18. Apuração do imposto. 2.19. IPI na importação. 2.20.
Crédito presumido. 2.21. Classificação de produtos. 2.22. Regimes fiscais. 2.23. Lançamento. 2.24. Recolhimento. 2.25.
Rotulagem e marcação de produtos. 2.26. Selos de controle. 2.27. Obrigações dos transportadores, adquirentes e
depositários de produtos. 2.28. Registro Especial. 2.29. Cigarros. 2.30. Bebidas. 2.31. Produtos industrializados por
encomenda.</t>
  </si>
  <si>
    <t>Políticas comerciais. Protecionismo e livre cambismo. Políticas comerciais
estratégicas. 1.1. Comércio internacional e desenvolvimento econômico. 1.2. Barreiras tarifárias. 1.2.1 Modalidades de
Tarifas. 1.3. Formas de protecionismo não tarifário.</t>
  </si>
  <si>
    <t>A Organização Mundial do Comércio (OMC): textos legais,
estrutura, funcionamento. 2.1. O Acordo Geral Sobre Tarifas e Comércio (GATT-1994); princípios básicos e objetivos.
2.2. O Acordo Geral sobre o Comércio de Serviços (GATS). Princípios básicos, objetivos e alcance.</t>
  </si>
  <si>
    <t>Sistemas
preferenciais. 3.1. O Sistema Geral de Preferências (SGP). 3.2. O Sistema Global de Preferências Comerciais (SGPC).</t>
  </si>
  <si>
    <t>Integração comercial: zona de preferências tarifárias; área de livre comércio; união aduaneira. 4.1 Acordos regionais de
comércio e a Organização Mundial de Comércio (OMC): o Artigo 24º do GATT; a Cláusula de Habilitação. 4.2.
Integração comercial nas Américas: ALALC, ALADI, MERCOSUL, Comunidade Andina de Nações; o Acordo de
Livre Comércio da América do Norte; CARICOM.</t>
  </si>
  <si>
    <t>MERCOSUL. Objetivos e estágio atual de integração. 5.1.
Estrutura institucional e sistema decisório. 5.2. Tarifa externa comum: aplicação; principais exceções. 5.3. Regras de
origem.</t>
  </si>
  <si>
    <t>Práticas desleais de comércio. 6.1. Defesa comercial. Medidas Antidumping, medidas compensatórias e
salvaguardas comerciais.</t>
  </si>
  <si>
    <t>Sistema administrativo e instituições intervenientes no comércio exterior no Brasil. 7.1. A
Câmara de Comércio Exterior (CAMEX). 7.2. Receita Federal do Brasil. 7.3 Secretaria de Comércio Exterior (SECEX).
7.4. O Sistema Integrado de Comércio Exterior (SISCOMEX). 7.5. Banco Central do Brasil (BACEN). 7.6. Ministério
das Relações Exteriores (MRE).</t>
  </si>
  <si>
    <t>Classificação aduaneira. 8.1. Sistema Harmonizado de Designação e de Codificação
de Mercadorias (SH). 8.2. Nomenclatura Comum do MERCOSUL (NCM).</t>
  </si>
  <si>
    <t>Contratos de Comércio Internacional.
9.1. A Convenção das Nações Unidas sobre Contratos de Compra e Venda Internacional de Mercadorias.</t>
  </si>
  <si>
    <t>Exportações. 10.1 Incentivos fiscais às exportações.</t>
  </si>
  <si>
    <t>Importações. 11.1. Contribuição de
Intervenção no Domínio Econômico. Combustíveis: fato gerador, incidência e base de cálculo.</t>
  </si>
  <si>
    <t>Termos
Internacionais de Comércio (INCOTERMS 2010).</t>
  </si>
  <si>
    <t>Regimes aduaneiros.</t>
  </si>
  <si>
    <t>Jurisdição Aduaneira. 1.1. Território Aduaneiro. 1.2. Portos, Aeroportos e Pontos
de Fronteira Alfandegados. 1.2.1. Alfandegamento. 1.3. Recintos Alfandegados. 1.4. Administração Aduaneira.</t>
  </si>
  <si>
    <t>Controle Aduaneiro de Veículos.</t>
  </si>
  <si>
    <t>Tributos Incidentes sobre o Comércio Exterior. 3.1. Regramento Constitucional e
Legislação Específica. 3.2. Produtos, Bens e Mercadorias. 3.3. Produtos Estrangeiros, Produtos Nacionais,
Nacionalizados e Desnacionalizados.</t>
  </si>
  <si>
    <t>Imposto de Importação. 4.1. Sujeitos Ativo e Passivo. 4.2. Incidência. 4.3. Fato
Gerador. 4.4. Base de Cálculo. 4.5. Alíquotas. 4.6. Tributação de Mercadorias não Identificadas. 4.7. Regime de
Tributação Simplificada. 4.8. Regime de Tributação Especial. 4.9. Regime de Tributação Unificada. 4.10. Pagamento;
Restituição e Compensação. 4.11. Isenções e Reduções do Imposto de Importação. 4.12. Imunidades do Imposto de
Importação e Controle exercido pela Secretaria da Receita Federal do Brasil. 4.13. Reimportação. 4.14. Similaridade.</t>
  </si>
  <si>
    <t>Imposto de Exportação. 5.1. Sujeitos Ativo e Passivo. 5.2. Incidência. 5.3. Fato Gerador. 5.4. Base de Cálculo. 5.5.
Alíquotas. 5.6. Pagamento. 5.7. Incentivos Fiscais na Exportação.</t>
  </si>
  <si>
    <t>Imposto Sobre Produtos Industrializados vinculado
à Importação. 6.1. Sujeitos Ativo e Passivo. 6.2. Incidência e Fato Gerador. 6.3. Base de Cálculo e Alíquotas. 6.4.
Isenções. 6.5. Imunidades. 6.6. Suspensão do Pagamento do Imposto.</t>
  </si>
  <si>
    <t>Contribuição para o PIS/PASEP Importação e
COFINS Importação. 7.1. Sujeitos Ativo e Passivo. 7.2. Incidência e Fato Gerador. 7.3. Base de Cálculo. 7.4. Isenções.
7.5. Suspensão do Pagamento e Redução de Alíquotas (Programas Específicos e seu Regramento).</t>
  </si>
  <si>
    <t>Imposto sobre
Operações relativas à Circulação de Mercadorias e sobre Prestação de Serviços de Transporte Interestadual e
Intermunicipal e de Comunicação vinculado à Importação. 8.1. Sujeitos Ativo e Passivo. 8.2. Fato Gerador. 8.3
Alíquotas. 8.4. Isenções e Imunidades. 8.5. Pagamento do Imposto e Controle pela Secretaria da Receita Federal do
Brasil.</t>
  </si>
  <si>
    <t>Adicional ao Frete para a Renovação da Marinha Mercante (AFRMM) e Taxa Mercante.</t>
  </si>
  <si>
    <t>Contribuição de
Intervenção no Domínio Econômico – CIDE Combustíveis/Importação.</t>
  </si>
  <si>
    <t>Procedimentos Gerais de Importação e de
Exportação. 11.1. Atividades Relacionadas aos Serviços Aduaneiros. 11.2. Despacho Aduaneiro de Importação e
Despacho Aduaneiro de Exportação. 11.2.1. Disposições Gerais. 11.2.2. Modalidades. 11.2.3. Documentos que os
Instruem. 11.2.4. Casos Especiais de Importação e de Exportação Previstos na Legislação. 11.3. Espécies de Declaração
de Importação e de Declaração de Exportação. 11.4. Declaração de Importação. 11.5. Conferência e Desembaraço na
Importação e na Exportação. 11.6. Cancelamento da Declaração de Importação e da Declaração de Exportação. 11.7.
Lançamento dos Impostos Incidentes sobre a Importação.</t>
  </si>
  <si>
    <t>Regimes Aduaneiros Especiais e Regimes Aduaneiros
aplicados em Áreas Especiais. 12.1. Disposições Gerais e Específicas de cada Regime e de cada Área.</t>
  </si>
  <si>
    <t>Bagagem e
Regime Aduaneiro de Bagagem no MERCOSUL.</t>
  </si>
  <si>
    <t>Mercadoria Abandonada.</t>
  </si>
  <si>
    <t>Avaria; Extravio e Acréscimo de
Mercadorias. 15.1. Responsabilidade Fiscal pelo Extravio.</t>
  </si>
  <si>
    <t>Termo de Responsabilidade.</t>
  </si>
  <si>
    <t>Infrações e Penalidades
previstas na Legislação Aduaneira.</t>
  </si>
  <si>
    <t>Pena de Perdimento. 18.1. Natureza Jurídica. 18.2. Hipóteses de Aplicação.
18.3. Limites. 18.4. Processo/Procedimento de Perdimento. 18.5. Processo de Aplicação de Penalidades pelo Transporte
Rodoviário de Mercadoria Sujeita a Pena de Perdimento.</t>
  </si>
  <si>
    <t>Aplicação de Multas na Importação e na Exportação.</t>
  </si>
  <si>
    <t>Intervenientes nas Operações de Comércio Exterior.</t>
  </si>
  <si>
    <t>Sanções Administrativas a que estão sujeitos os Intervenientes
nas Operações de Comércio Exterior e o Processo de sua Aplicação.</t>
  </si>
  <si>
    <t>Representação Fiscal para Fins Penais.</t>
  </si>
  <si>
    <t>Procedimentos Especiais de Controle Aduaneiro.</t>
  </si>
  <si>
    <t>Destinação de Mercadorias.</t>
  </si>
  <si>
    <t>Valoração Aduaneira.</t>
  </si>
  <si>
    <t>Subfaturamento e Retenção de
Mercadorias.</t>
  </si>
  <si>
    <t>Legislação Aduaneira aplicável ao MERCOSUL.</t>
  </si>
  <si>
    <t>Internalização da
Legislação Aduaneira Aplicável ao MERCOSUL.</t>
  </si>
  <si>
    <t>Disposições Constitucionais Relativas à Administração e
Controle sobre Comércio Exterior.</t>
  </si>
  <si>
    <t>Contrabando, Descaminho e Princípio da Insignificância.</t>
  </si>
  <si>
    <t>SISCOSERV e
SISCOMEX.</t>
  </si>
  <si>
    <t>Jurisprudência do Supremo Tribunal Federal.</t>
  </si>
  <si>
    <t>Imposto sobre Produtos Industrializados. 2.1. Bens de capital. 2.2. Incidência. 2.3. Industrialização. Conceito. 2.4. Características e modalidades de industrialização. 2.5. Exclusões. 2.6. Contribuintes. 2.7. Responsáveis. 2.8. Estabelecimentos Industriais e equiparados. 2.9. Domicílio. 2.10. Base de cálculo. 2.11. Valor tributável. 2.12. Créditos. 2.13. Não Tributados. 2.14. Suspensão. 2.15. Isenção. 2.16.
Redução e majoração do imposto. 2.17. Período de apuração. 2.18. Apuração do imposto. 2.19. IPI na importação. 2.20.
Crédito presumido. 2.21. Classificação de produtos. 2.22. Regimes fiscais. 2.23. Lançamento. 2.24. Recolhimento. 2.25.
Rotulagem e marcação de produtos. 2.26. Selos de controle. 2.27. Obrigações dos transportadores, adquirentes e
depositários de produtos. 2.28. Registro Especial. 2.29. Cigarros. 2.30. Bebidas. 2.31. Produtos industrializados por
encomenda.</t>
  </si>
  <si>
    <t>Imposto sobre a Renda e Proventos de Qualquer Natureza. 1.1. Critérios orientadores. 1.1.1. Renda e Proventos. Conceito. 1.1.2. Disponibilidade Econômica ou jurídica. 1.1.3. Acréscimo
patrimonial. 1.2. Tributação das pessoas físicas. 1.2.1. Incidência. 1.2.2. Rendimento. 12.3. Rendimento Tributável.
1.2.4. Rendimentos isentos ou não tributáveis. 1.2.5. Tributação exclusiva. 1.2.6. Deduções. 1.2.7. Contribuintes. 1.2.8.
Responsáveis. 1.2.9. Domicílio Fiscal. 1.2.10. Base de cálculo. 1.2.11. Alíquotas. 1.2.12. Lançamento. 1.2.13. Cálculo
do tributo. 1.2.14. Sistema de bases correntes. 1.2.15. Período de apuração. 1.2.16. Recolhimento mensal obrigatório
(carnê-leão). 1.2.17. Recolhimento Complementar. 1.2.18. Tributação Definitiva. 1.3. Tributação das pessoas jurídicas.
1.3.1. Incidência. 1.3.2. Contribuintes. 1.3.3. Responsáveis. 1.3.4. Domicilio Fiscal. 1.3.5. Base de cálculo. 1.3.6.
Receitas e rendimentos. 1.3.7.Omissão de receita. 1.3.8. Ganhos de capital. 1.3.9. Despesas dedutíveis e indedutíveis.
1.3.10. Remuneração de administradores. 1.3.11.Lucro real. 1.3.12. Lucro presumido. 1.3.13. Lucro arbitrado. 1.3.14.
Lucros, rendimentos e ganhos de capital obtidos no exterior. 1.3.15. Preço de transferência. 1.3.16. Investimentos em
sociedades coligadas e controladas avaliados pelo método do patrimônio líquido. 1.3.17. Reorganizações societárias.
1.3.18. Gratificações e participações nos lucros. 1.3.19. Atividade rural. 1.3.20. Sociedades cooperativas. 1.3.21.
Isenções e reduções. 1.3.22. Imunidades. 1.3.23. Tributação na fonte. 1.3.24. Tributação das operações financeiras.
1.3.25.Período de apuração. 1.3.26. Regime de caixa e regime de competência. 1.3.27. Alíquotas e adicional. 1.3.28.
Lançamento. 1.3.29. Planejamento tributário. 1.3.30. Livros Fiscais.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</si>
</sst>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R$&quot;#,##0.00_);\(&quot;R$&quot;#,##0.00\)"/>
    <numFmt numFmtId="44" formatCode="_(&quot;R$&quot;* #,##0.00_);_(&quot;R$&quot;* \(#,##0.00\);_(&quot;R$&quot;* &quot;-&quot;??_);_(@_)"/>
    <numFmt numFmtId="164" formatCode="[$-F400]h:mm:ss\ AM/PM"/>
    <numFmt numFmtId="165" formatCode="[$R$-416]#,##0.00;\-[$R$-416]#,##0.00"/>
  </numFmts>
  <fonts count="26" x14ac:knownFonts="1">
    <font>
      <sz val="11"/>
      <color theme="1"/>
      <name val="Calibri"/>
      <family val="2"/>
      <scheme val="minor"/>
    </font>
    <font>
      <sz val="11"/>
      <color theme="1"/>
      <name val="Calibri"/>
      <family val="2"/>
      <scheme val="minor"/>
    </font>
    <font>
      <sz val="8"/>
      <name val="Arial"/>
      <family val="2"/>
    </font>
    <font>
      <b/>
      <sz val="8"/>
      <name val="Arial"/>
      <family val="2"/>
    </font>
    <font>
      <sz val="8"/>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i/>
      <sz val="9"/>
      <name val="Calibri"/>
      <family val="2"/>
      <scheme val="minor"/>
    </font>
    <font>
      <sz val="10"/>
      <color theme="1"/>
      <name val="Calibri"/>
      <family val="2"/>
      <scheme val="minor"/>
    </font>
    <font>
      <b/>
      <sz val="9"/>
      <name val="Calibri"/>
      <family val="2"/>
      <scheme val="minor"/>
    </font>
    <font>
      <b/>
      <sz val="8"/>
      <name val="Calibri"/>
      <family val="2"/>
      <scheme val="minor"/>
    </font>
    <font>
      <b/>
      <sz val="8"/>
      <color theme="1"/>
      <name val="Calibri"/>
      <family val="2"/>
      <scheme val="minor"/>
    </font>
    <font>
      <sz val="8"/>
      <color theme="0"/>
      <name val="Calibri"/>
      <family val="2"/>
      <scheme val="minor"/>
    </font>
    <font>
      <b/>
      <i/>
      <sz val="14"/>
      <color theme="0"/>
      <name val="Calibri"/>
      <family val="2"/>
      <scheme val="minor"/>
    </font>
    <font>
      <sz val="8"/>
      <color theme="0" tint="-4.9989318521683403E-2"/>
      <name val="Arial"/>
      <family val="2"/>
    </font>
    <font>
      <u/>
      <sz val="11"/>
      <color theme="10"/>
      <name val="Calibri"/>
      <family val="2"/>
      <scheme val="minor"/>
    </font>
    <font>
      <sz val="11"/>
      <name val="Arial"/>
      <family val="2"/>
    </font>
    <font>
      <b/>
      <sz val="12"/>
      <color theme="1"/>
      <name val="Calibri"/>
      <family val="2"/>
      <scheme val="minor"/>
    </font>
    <font>
      <sz val="12"/>
      <color theme="1"/>
      <name val="Calibri"/>
      <family val="2"/>
      <scheme val="minor"/>
    </font>
    <font>
      <u/>
      <sz val="12"/>
      <color theme="10"/>
      <name val="Calibri"/>
      <family val="2"/>
      <scheme val="minor"/>
    </font>
    <font>
      <sz val="10"/>
      <name val="Calibri"/>
      <family val="2"/>
      <scheme val="minor"/>
    </font>
    <font>
      <u/>
      <sz val="9"/>
      <color theme="10"/>
      <name val="Calibri"/>
      <family val="2"/>
      <scheme val="minor"/>
    </font>
    <font>
      <b/>
      <i/>
      <sz val="10"/>
      <name val="Calibri"/>
      <family val="2"/>
      <scheme val="minor"/>
    </font>
    <font>
      <sz val="9"/>
      <name val="Calibri"/>
      <family val="2"/>
      <scheme val="minor"/>
    </font>
    <font>
      <sz val="11"/>
      <color theme="0" tint="-4.9989318521683403E-2"/>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2060"/>
        <bgColor indexed="64"/>
      </patternFill>
    </fill>
    <fill>
      <patternFill patternType="solid">
        <fgColor theme="9" tint="0.39997558519241921"/>
        <bgColor indexed="64"/>
      </patternFill>
    </fill>
    <fill>
      <patternFill patternType="solid">
        <fgColor rgb="FFFF535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diagonal/>
    </border>
    <border>
      <left/>
      <right/>
      <top/>
      <bottom style="thin">
        <color theme="0" tint="-0.249977111117893"/>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6" fillId="0" borderId="0" applyNumberFormat="0" applyFill="0" applyBorder="0" applyAlignment="0" applyProtection="0"/>
  </cellStyleXfs>
  <cellXfs count="165">
    <xf numFmtId="0" fontId="0" fillId="0" borderId="0" xfId="0"/>
    <xf numFmtId="0" fontId="0" fillId="2" borderId="0" xfId="0" applyFont="1" applyFill="1"/>
    <xf numFmtId="0" fontId="5" fillId="2" borderId="0" xfId="0" applyFont="1" applyFill="1" applyAlignment="1">
      <alignment vertical="center"/>
    </xf>
    <xf numFmtId="0" fontId="5" fillId="3" borderId="0" xfId="0" applyFont="1" applyFill="1" applyAlignment="1">
      <alignment vertical="center"/>
    </xf>
    <xf numFmtId="0" fontId="7" fillId="3" borderId="0" xfId="0" applyFont="1" applyFill="1" applyAlignment="1">
      <alignment vertical="center"/>
    </xf>
    <xf numFmtId="0" fontId="9" fillId="2" borderId="0" xfId="0" applyFont="1" applyFill="1" applyAlignment="1">
      <alignment vertical="center"/>
    </xf>
    <xf numFmtId="0" fontId="9" fillId="3" borderId="0" xfId="0" applyFont="1" applyFill="1" applyAlignment="1">
      <alignment vertical="center"/>
    </xf>
    <xf numFmtId="0" fontId="0" fillId="3" borderId="0" xfId="0" applyFont="1" applyFill="1"/>
    <xf numFmtId="0" fontId="11" fillId="3" borderId="0" xfId="0" applyFont="1" applyFill="1" applyBorder="1" applyAlignment="1" applyProtection="1">
      <alignment vertical="center"/>
    </xf>
    <xf numFmtId="0" fontId="7" fillId="3" borderId="0" xfId="0" applyFont="1" applyFill="1" applyAlignment="1">
      <alignment horizontal="center" vertical="center"/>
    </xf>
    <xf numFmtId="0" fontId="10" fillId="3" borderId="0" xfId="0" applyFont="1" applyFill="1" applyBorder="1" applyAlignment="1" applyProtection="1">
      <alignment horizontal="center" vertical="center"/>
    </xf>
    <xf numFmtId="0" fontId="12" fillId="5" borderId="10" xfId="0" applyFont="1" applyFill="1" applyBorder="1" applyAlignment="1">
      <alignment horizontal="center" vertical="center"/>
    </xf>
    <xf numFmtId="0" fontId="12" fillId="3" borderId="0" xfId="0" applyFont="1" applyFill="1" applyBorder="1" applyAlignment="1">
      <alignment vertical="center" wrapText="1"/>
    </xf>
    <xf numFmtId="0" fontId="12" fillId="3" borderId="0" xfId="0" applyFont="1" applyFill="1" applyBorder="1" applyAlignment="1">
      <alignment horizontal="center" vertical="center" wrapText="1"/>
    </xf>
    <xf numFmtId="9" fontId="7" fillId="2" borderId="10" xfId="2" applyFont="1" applyFill="1" applyBorder="1" applyAlignment="1">
      <alignment horizontal="center" vertical="center"/>
    </xf>
    <xf numFmtId="9" fontId="7" fillId="3" borderId="10" xfId="2" applyFont="1" applyFill="1" applyBorder="1" applyAlignment="1">
      <alignment horizontal="center" vertical="center"/>
    </xf>
    <xf numFmtId="0" fontId="6" fillId="3" borderId="0" xfId="0" applyFont="1" applyFill="1" applyAlignment="1">
      <alignment vertical="center"/>
    </xf>
    <xf numFmtId="9" fontId="6" fillId="3" borderId="0" xfId="0" applyNumberFormat="1" applyFont="1" applyFill="1" applyAlignment="1">
      <alignment horizontal="center" vertical="center"/>
    </xf>
    <xf numFmtId="0" fontId="6" fillId="3" borderId="0" xfId="0" applyFont="1" applyFill="1" applyAlignment="1">
      <alignment horizontal="center" vertical="center"/>
    </xf>
    <xf numFmtId="1" fontId="6" fillId="3" borderId="0" xfId="0" applyNumberFormat="1" applyFont="1" applyFill="1" applyAlignment="1">
      <alignment horizontal="center" vertical="center"/>
    </xf>
    <xf numFmtId="9" fontId="6" fillId="3" borderId="0" xfId="2" applyFont="1" applyFill="1" applyBorder="1" applyAlignment="1">
      <alignment horizontal="center" vertical="center"/>
    </xf>
    <xf numFmtId="0" fontId="2" fillId="2" borderId="1" xfId="0" applyFont="1" applyFill="1" applyBorder="1" applyAlignment="1" applyProtection="1">
      <alignment vertical="center" wrapText="1"/>
      <protection locked="0"/>
    </xf>
    <xf numFmtId="0" fontId="3" fillId="2" borderId="1" xfId="0" applyFont="1" applyFill="1" applyBorder="1" applyAlignment="1" applyProtection="1">
      <alignment vertical="center"/>
      <protection locked="0"/>
    </xf>
    <xf numFmtId="0" fontId="5" fillId="3" borderId="0" xfId="0" applyFont="1" applyFill="1" applyBorder="1" applyAlignment="1">
      <alignment horizontal="center" vertical="center"/>
    </xf>
    <xf numFmtId="0" fontId="16" fillId="3" borderId="0" xfId="4" applyFill="1" applyAlignment="1">
      <alignment vertical="center"/>
    </xf>
    <xf numFmtId="0" fontId="7" fillId="2" borderId="10" xfId="0" applyFont="1" applyFill="1" applyBorder="1" applyAlignment="1">
      <alignment vertical="center" wrapText="1"/>
    </xf>
    <xf numFmtId="0" fontId="7" fillId="3" borderId="10" xfId="0" applyFont="1" applyFill="1" applyBorder="1" applyAlignment="1">
      <alignment vertical="center" wrapText="1"/>
    </xf>
    <xf numFmtId="0" fontId="0" fillId="3" borderId="0" xfId="0" applyFont="1" applyFill="1" applyAlignment="1">
      <alignment wrapText="1"/>
    </xf>
    <xf numFmtId="0" fontId="7" fillId="2" borderId="10" xfId="0" applyFont="1" applyFill="1" applyBorder="1" applyAlignment="1">
      <alignment horizontal="center" vertical="center" wrapText="1"/>
    </xf>
    <xf numFmtId="0" fontId="7" fillId="3" borderId="0" xfId="0" applyFont="1" applyFill="1" applyAlignment="1">
      <alignment vertical="center" wrapText="1"/>
    </xf>
    <xf numFmtId="0" fontId="7" fillId="3" borderId="0" xfId="0" applyFont="1" applyFill="1" applyAlignment="1">
      <alignment horizontal="center" vertical="center" wrapText="1"/>
    </xf>
    <xf numFmtId="0" fontId="0" fillId="2" borderId="0" xfId="0" applyFont="1" applyFill="1" applyAlignment="1">
      <alignment wrapText="1"/>
    </xf>
    <xf numFmtId="0" fontId="7" fillId="3" borderId="10"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3" fillId="9" borderId="10" xfId="0" applyFont="1" applyFill="1" applyBorder="1" applyAlignment="1">
      <alignment horizontal="center" vertical="center" wrapText="1"/>
    </xf>
    <xf numFmtId="165" fontId="2" fillId="2" borderId="1" xfId="3" applyNumberFormat="1" applyFont="1" applyFill="1" applyBorder="1" applyAlignment="1" applyProtection="1">
      <alignment horizontal="center" vertical="center"/>
      <protection locked="0"/>
    </xf>
    <xf numFmtId="14" fontId="2" fillId="2" borderId="1" xfId="0" applyNumberFormat="1" applyFont="1" applyFill="1" applyBorder="1" applyAlignment="1" applyProtection="1">
      <alignment horizontal="center" vertical="center"/>
      <protection locked="0"/>
    </xf>
    <xf numFmtId="164" fontId="2" fillId="2" borderId="1" xfId="0" applyNumberFormat="1" applyFont="1" applyFill="1" applyBorder="1" applyAlignment="1" applyProtection="1">
      <alignment horizontal="center" vertical="center"/>
      <protection locked="0"/>
    </xf>
    <xf numFmtId="0" fontId="17" fillId="3" borderId="0" xfId="0" applyFont="1" applyFill="1"/>
    <xf numFmtId="0" fontId="17" fillId="2" borderId="0" xfId="0" applyFont="1" applyFill="1"/>
    <xf numFmtId="0" fontId="2" fillId="2"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protection locked="0"/>
    </xf>
    <xf numFmtId="0" fontId="18" fillId="3" borderId="0" xfId="0" applyFont="1" applyFill="1" applyAlignment="1">
      <alignment horizontal="right" vertical="center"/>
    </xf>
    <xf numFmtId="0" fontId="19" fillId="3" borderId="0" xfId="0" applyFont="1" applyFill="1" applyAlignment="1">
      <alignment vertical="center"/>
    </xf>
    <xf numFmtId="0" fontId="16" fillId="2" borderId="1" xfId="4" applyFill="1" applyBorder="1" applyAlignment="1" applyProtection="1">
      <alignment horizontal="center" vertical="center" wrapText="1"/>
      <protection locked="0"/>
    </xf>
    <xf numFmtId="0" fontId="21" fillId="3" borderId="0" xfId="0" applyFont="1" applyFill="1"/>
    <xf numFmtId="0" fontId="21" fillId="2" borderId="0" xfId="0" applyFont="1" applyFill="1"/>
    <xf numFmtId="0" fontId="17" fillId="3" borderId="0" xfId="0" applyFont="1" applyFill="1" applyBorder="1" applyAlignment="1">
      <alignment horizontal="center"/>
    </xf>
    <xf numFmtId="9" fontId="17" fillId="3" borderId="0" xfId="0" applyNumberFormat="1" applyFont="1" applyFill="1" applyBorder="1"/>
    <xf numFmtId="0" fontId="0" fillId="2" borderId="0" xfId="0" applyFont="1" applyFill="1" applyProtection="1"/>
    <xf numFmtId="0" fontId="0" fillId="3" borderId="0" xfId="0" applyFont="1" applyFill="1" applyProtection="1"/>
    <xf numFmtId="0" fontId="7" fillId="3" borderId="0" xfId="0" applyFont="1" applyFill="1" applyAlignment="1" applyProtection="1">
      <alignment horizontal="center" vertical="center"/>
    </xf>
    <xf numFmtId="0" fontId="12" fillId="3" borderId="0" xfId="0" applyFont="1" applyFill="1" applyBorder="1" applyAlignment="1" applyProtection="1">
      <alignment vertical="center" wrapText="1"/>
    </xf>
    <xf numFmtId="0" fontId="12" fillId="5" borderId="10" xfId="0" applyFont="1" applyFill="1" applyBorder="1" applyAlignment="1" applyProtection="1">
      <alignment horizontal="center" vertical="center"/>
    </xf>
    <xf numFmtId="0" fontId="12" fillId="3" borderId="0"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xf>
    <xf numFmtId="0" fontId="7" fillId="3" borderId="0" xfId="0" applyFont="1" applyFill="1" applyAlignment="1" applyProtection="1">
      <alignment vertical="center"/>
    </xf>
    <xf numFmtId="9" fontId="7" fillId="2" borderId="10" xfId="2" applyFont="1" applyFill="1" applyBorder="1" applyAlignment="1" applyProtection="1">
      <alignment horizontal="center" vertical="center"/>
    </xf>
    <xf numFmtId="1" fontId="7" fillId="2" borderId="10" xfId="2" applyNumberFormat="1"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9" fontId="7" fillId="3" borderId="10" xfId="2" applyFont="1" applyFill="1" applyBorder="1" applyAlignment="1" applyProtection="1">
      <alignment horizontal="center" vertical="center"/>
    </xf>
    <xf numFmtId="1" fontId="7" fillId="3" borderId="10" xfId="2" applyNumberFormat="1" applyFont="1" applyFill="1" applyBorder="1" applyAlignment="1" applyProtection="1">
      <alignment horizontal="center" vertical="center"/>
    </xf>
    <xf numFmtId="0" fontId="6" fillId="3" borderId="0" xfId="0" applyFont="1" applyFill="1" applyAlignment="1" applyProtection="1">
      <alignment vertical="center"/>
    </xf>
    <xf numFmtId="9" fontId="12" fillId="3" borderId="0" xfId="0" applyNumberFormat="1" applyFont="1" applyFill="1" applyAlignment="1" applyProtection="1">
      <alignment horizontal="center" vertical="center"/>
    </xf>
    <xf numFmtId="0" fontId="12" fillId="3" borderId="0" xfId="0" applyFont="1" applyFill="1" applyAlignment="1" applyProtection="1">
      <alignment horizontal="center" vertical="center"/>
    </xf>
    <xf numFmtId="1" fontId="12" fillId="3" borderId="0" xfId="0" applyNumberFormat="1" applyFont="1" applyFill="1" applyAlignment="1" applyProtection="1">
      <alignment horizontal="center" vertical="center"/>
    </xf>
    <xf numFmtId="9" fontId="7" fillId="3" borderId="0" xfId="2" applyFont="1" applyFill="1" applyBorder="1" applyAlignment="1" applyProtection="1">
      <alignment horizontal="center" vertical="center"/>
    </xf>
    <xf numFmtId="0" fontId="22" fillId="2" borderId="10" xfId="4" applyFont="1" applyFill="1" applyBorder="1" applyAlignment="1" applyProtection="1">
      <alignment vertical="center" wrapText="1"/>
    </xf>
    <xf numFmtId="0" fontId="22" fillId="3" borderId="10" xfId="4" applyFont="1" applyFill="1" applyBorder="1" applyAlignment="1" applyProtection="1">
      <alignment vertical="center" wrapText="1"/>
    </xf>
    <xf numFmtId="0" fontId="22" fillId="3" borderId="10" xfId="4" quotePrefix="1" applyFont="1" applyFill="1" applyBorder="1" applyAlignment="1" applyProtection="1">
      <alignment vertical="center" wrapText="1"/>
    </xf>
    <xf numFmtId="0" fontId="22" fillId="2" borderId="10" xfId="4" quotePrefix="1" applyFont="1" applyFill="1" applyBorder="1" applyAlignment="1" applyProtection="1">
      <alignment vertical="center" wrapText="1"/>
    </xf>
    <xf numFmtId="0" fontId="15" fillId="3" borderId="0" xfId="0" applyFont="1" applyFill="1" applyAlignment="1" applyProtection="1">
      <alignment vertical="center" textRotation="90"/>
    </xf>
    <xf numFmtId="0" fontId="2" fillId="3" borderId="0" xfId="0" applyFont="1" applyFill="1" applyAlignment="1" applyProtection="1">
      <alignment vertical="center"/>
    </xf>
    <xf numFmtId="0" fontId="3" fillId="3" borderId="1" xfId="0" applyFont="1" applyFill="1" applyBorder="1" applyAlignment="1" applyProtection="1">
      <alignment horizontal="left" vertical="center"/>
    </xf>
    <xf numFmtId="0" fontId="2" fillId="3" borderId="1" xfId="0" applyFont="1" applyFill="1" applyBorder="1" applyAlignment="1" applyProtection="1">
      <alignment vertical="center"/>
    </xf>
    <xf numFmtId="0" fontId="3" fillId="3" borderId="1" xfId="0" applyFont="1" applyFill="1" applyBorder="1" applyAlignment="1" applyProtection="1">
      <alignment vertical="center"/>
    </xf>
    <xf numFmtId="0" fontId="2" fillId="3" borderId="1" xfId="0" applyFont="1" applyFill="1" applyBorder="1" applyAlignment="1" applyProtection="1">
      <alignment horizontal="center" vertical="center"/>
    </xf>
    <xf numFmtId="0" fontId="2" fillId="3" borderId="12" xfId="0" applyFont="1" applyFill="1" applyBorder="1" applyAlignment="1" applyProtection="1">
      <alignment horizontal="center" vertical="center" textRotation="90"/>
    </xf>
    <xf numFmtId="0" fontId="2" fillId="3" borderId="0" xfId="0" applyFont="1" applyFill="1" applyAlignment="1" applyProtection="1">
      <alignment vertical="center" textRotation="90"/>
    </xf>
    <xf numFmtId="0" fontId="2" fillId="3" borderId="0" xfId="0" applyFont="1" applyFill="1" applyBorder="1" applyAlignment="1" applyProtection="1">
      <alignment horizontal="center" vertical="center" textRotation="90"/>
    </xf>
    <xf numFmtId="0" fontId="3" fillId="3" borderId="0" xfId="0" applyFont="1" applyFill="1" applyBorder="1" applyAlignment="1" applyProtection="1">
      <alignment horizontal="center" vertical="center"/>
    </xf>
    <xf numFmtId="0" fontId="15" fillId="3" borderId="0" xfId="0" applyFont="1" applyFill="1" applyAlignment="1" applyProtection="1">
      <alignment vertical="center"/>
    </xf>
    <xf numFmtId="0" fontId="2" fillId="3" borderId="1" xfId="0" applyFont="1" applyFill="1" applyBorder="1" applyAlignment="1" applyProtection="1">
      <alignment horizontal="center" vertical="center" wrapText="1"/>
    </xf>
    <xf numFmtId="0" fontId="2" fillId="3" borderId="0" xfId="0" applyFont="1" applyFill="1" applyAlignment="1" applyProtection="1">
      <alignment vertical="center" wrapText="1"/>
    </xf>
    <xf numFmtId="9" fontId="7" fillId="2" borderId="10" xfId="2" applyFont="1" applyFill="1" applyBorder="1" applyAlignment="1" applyProtection="1">
      <alignment horizontal="center" vertical="center" wrapText="1"/>
      <protection locked="0"/>
    </xf>
    <xf numFmtId="9" fontId="7" fillId="3" borderId="10" xfId="2" applyFont="1" applyFill="1" applyBorder="1" applyAlignment="1" applyProtection="1">
      <alignment horizontal="center" vertical="center" wrapText="1"/>
      <protection locked="0"/>
    </xf>
    <xf numFmtId="1" fontId="7" fillId="2" borderId="10" xfId="2" applyNumberFormat="1" applyFont="1" applyFill="1" applyBorder="1" applyAlignment="1" applyProtection="1">
      <alignment horizontal="center" vertical="center" wrapText="1"/>
      <protection locked="0"/>
    </xf>
    <xf numFmtId="1" fontId="7" fillId="3" borderId="10" xfId="2" applyNumberFormat="1" applyFont="1" applyFill="1" applyBorder="1" applyAlignment="1" applyProtection="1">
      <alignment horizontal="center" vertical="center" wrapText="1"/>
      <protection locked="0"/>
    </xf>
    <xf numFmtId="0" fontId="18" fillId="3" borderId="0" xfId="0" applyFont="1" applyFill="1" applyAlignment="1">
      <alignment horizontal="left" vertical="center"/>
    </xf>
    <xf numFmtId="0" fontId="21" fillId="3" borderId="0" xfId="0" applyFont="1" applyFill="1" applyBorder="1" applyAlignment="1"/>
    <xf numFmtId="0" fontId="21" fillId="3" borderId="3" xfId="0" applyFont="1" applyFill="1" applyBorder="1" applyAlignment="1"/>
    <xf numFmtId="0" fontId="21" fillId="3" borderId="2" xfId="0" applyFont="1" applyFill="1" applyBorder="1" applyAlignment="1"/>
    <xf numFmtId="0" fontId="21" fillId="3" borderId="4" xfId="0" applyFont="1" applyFill="1" applyBorder="1" applyAlignment="1"/>
    <xf numFmtId="0" fontId="21" fillId="3" borderId="5" xfId="0" applyFont="1" applyFill="1" applyBorder="1" applyAlignment="1"/>
    <xf numFmtId="0" fontId="21" fillId="3" borderId="6" xfId="0" applyFont="1" applyFill="1" applyBorder="1" applyAlignment="1"/>
    <xf numFmtId="0" fontId="21" fillId="3" borderId="7" xfId="0" applyFont="1" applyFill="1" applyBorder="1" applyAlignment="1"/>
    <xf numFmtId="0" fontId="21" fillId="3" borderId="8" xfId="0" applyFont="1" applyFill="1" applyBorder="1" applyAlignment="1"/>
    <xf numFmtId="0" fontId="21" fillId="3" borderId="9" xfId="0" applyFont="1" applyFill="1" applyBorder="1" applyAlignment="1"/>
    <xf numFmtId="0" fontId="25" fillId="3" borderId="3" xfId="0" applyFont="1" applyFill="1" applyBorder="1"/>
    <xf numFmtId="0" fontId="25" fillId="3" borderId="2" xfId="0" applyFont="1" applyFill="1" applyBorder="1"/>
    <xf numFmtId="0" fontId="25" fillId="3" borderId="2" xfId="0" applyFont="1" applyFill="1" applyBorder="1" applyAlignment="1">
      <alignment horizontal="center"/>
    </xf>
    <xf numFmtId="0" fontId="25" fillId="3" borderId="4" xfId="0" applyFont="1" applyFill="1" applyBorder="1" applyAlignment="1">
      <alignment horizontal="center"/>
    </xf>
    <xf numFmtId="0" fontId="25" fillId="3" borderId="5" xfId="0" applyFont="1" applyFill="1" applyBorder="1"/>
    <xf numFmtId="9" fontId="25" fillId="3" borderId="0" xfId="0" applyNumberFormat="1" applyFont="1" applyFill="1" applyBorder="1"/>
    <xf numFmtId="9" fontId="25" fillId="3" borderId="6" xfId="0" applyNumberFormat="1" applyFont="1" applyFill="1" applyBorder="1"/>
    <xf numFmtId="0" fontId="25" fillId="3" borderId="7" xfId="0" applyFont="1" applyFill="1" applyBorder="1"/>
    <xf numFmtId="9" fontId="25" fillId="3" borderId="8" xfId="0" applyNumberFormat="1" applyFont="1" applyFill="1" applyBorder="1"/>
    <xf numFmtId="9" fontId="25" fillId="3" borderId="9" xfId="0" applyNumberFormat="1" applyFont="1" applyFill="1" applyBorder="1"/>
    <xf numFmtId="0" fontId="25" fillId="3" borderId="0" xfId="0" applyFont="1" applyFill="1"/>
    <xf numFmtId="9" fontId="25" fillId="3" borderId="2" xfId="0" applyNumberFormat="1" applyFont="1" applyFill="1" applyBorder="1"/>
    <xf numFmtId="9" fontId="25" fillId="3" borderId="4" xfId="0" applyNumberFormat="1" applyFont="1" applyFill="1" applyBorder="1"/>
    <xf numFmtId="0" fontId="0" fillId="0" borderId="0" xfId="0" applyFont="1" applyFill="1"/>
    <xf numFmtId="0" fontId="12" fillId="5" borderId="10"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textRotation="90"/>
    </xf>
    <xf numFmtId="0" fontId="2" fillId="3" borderId="12" xfId="0" applyFont="1" applyFill="1" applyBorder="1" applyAlignment="1" applyProtection="1">
      <alignment horizontal="center" vertical="center" textRotation="90"/>
    </xf>
    <xf numFmtId="0" fontId="2" fillId="2"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xf>
    <xf numFmtId="0" fontId="2" fillId="3" borderId="1" xfId="0" applyFont="1" applyFill="1" applyBorder="1" applyAlignment="1" applyProtection="1">
      <alignment horizontal="center" vertical="center" textRotation="90"/>
    </xf>
    <xf numFmtId="0" fontId="2" fillId="3" borderId="1" xfId="0" applyFont="1" applyFill="1" applyBorder="1" applyAlignment="1" applyProtection="1">
      <alignment horizontal="center" vertical="center" textRotation="90" wrapText="1"/>
    </xf>
    <xf numFmtId="0" fontId="0" fillId="3" borderId="3" xfId="0" applyFont="1" applyFill="1" applyBorder="1" applyAlignment="1" applyProtection="1">
      <alignment horizontal="center" vertical="center"/>
      <protection locked="0"/>
    </xf>
    <xf numFmtId="0" fontId="0" fillId="3" borderId="2" xfId="0" applyFont="1" applyFill="1" applyBorder="1" applyAlignment="1" applyProtection="1">
      <alignment horizontal="center" vertical="center"/>
      <protection locked="0"/>
    </xf>
    <xf numFmtId="0" fontId="0" fillId="3" borderId="4"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0"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0" fillId="3" borderId="7"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protection locked="0"/>
    </xf>
    <xf numFmtId="0" fontId="0" fillId="3" borderId="9" xfId="0" applyFont="1" applyFill="1" applyBorder="1" applyAlignment="1" applyProtection="1">
      <alignment horizontal="center" vertical="center"/>
      <protection locked="0"/>
    </xf>
    <xf numFmtId="0" fontId="24" fillId="4" borderId="0" xfId="0" applyFont="1" applyFill="1" applyBorder="1" applyAlignment="1" applyProtection="1">
      <alignment horizontal="center" vertical="top" wrapText="1"/>
      <protection locked="0"/>
    </xf>
    <xf numFmtId="0" fontId="23" fillId="4" borderId="0" xfId="0" applyFont="1" applyFill="1" applyBorder="1" applyAlignment="1" applyProtection="1">
      <alignment horizontal="left" vertical="top" wrapText="1"/>
    </xf>
    <xf numFmtId="0" fontId="19" fillId="0" borderId="1" xfId="0" applyFont="1" applyBorder="1" applyAlignment="1">
      <alignment horizontal="center" vertical="center" wrapText="1"/>
    </xf>
    <xf numFmtId="0" fontId="18" fillId="3" borderId="6" xfId="0" applyFont="1" applyFill="1" applyBorder="1" applyAlignment="1">
      <alignment horizontal="center" vertical="center"/>
    </xf>
    <xf numFmtId="0" fontId="19" fillId="2" borderId="1" xfId="0" applyFont="1" applyFill="1" applyBorder="1" applyAlignment="1">
      <alignment horizontal="center" vertical="center"/>
    </xf>
    <xf numFmtId="14" fontId="19" fillId="2" borderId="1" xfId="0" applyNumberFormat="1" applyFont="1" applyFill="1" applyBorder="1" applyAlignment="1">
      <alignment horizontal="center" vertical="center"/>
    </xf>
    <xf numFmtId="0" fontId="20" fillId="2" borderId="1" xfId="4" applyFont="1" applyFill="1" applyBorder="1" applyAlignment="1">
      <alignment horizontal="center" vertical="center"/>
    </xf>
    <xf numFmtId="0" fontId="16" fillId="3" borderId="3" xfId="4" applyFill="1" applyBorder="1" applyAlignment="1" applyProtection="1">
      <alignment horizontal="center" vertical="center" wrapText="1"/>
      <protection locked="0"/>
    </xf>
    <xf numFmtId="0" fontId="16" fillId="3" borderId="2" xfId="4" applyFill="1" applyBorder="1" applyAlignment="1" applyProtection="1">
      <alignment horizontal="center" vertical="center" wrapText="1"/>
      <protection locked="0"/>
    </xf>
    <xf numFmtId="0" fontId="16" fillId="3" borderId="4" xfId="4" applyFill="1" applyBorder="1" applyAlignment="1" applyProtection="1">
      <alignment horizontal="center" vertical="center" wrapText="1"/>
      <protection locked="0"/>
    </xf>
    <xf numFmtId="0" fontId="16" fillId="3" borderId="5" xfId="4" applyFill="1" applyBorder="1" applyAlignment="1" applyProtection="1">
      <alignment horizontal="center" vertical="center" wrapText="1"/>
      <protection locked="0"/>
    </xf>
    <xf numFmtId="0" fontId="16" fillId="3" borderId="0" xfId="4" applyFill="1" applyBorder="1" applyAlignment="1" applyProtection="1">
      <alignment horizontal="center" vertical="center" wrapText="1"/>
      <protection locked="0"/>
    </xf>
    <xf numFmtId="0" fontId="16" fillId="3" borderId="6" xfId="4" applyFill="1" applyBorder="1" applyAlignment="1" applyProtection="1">
      <alignment horizontal="center" vertical="center" wrapText="1"/>
      <protection locked="0"/>
    </xf>
    <xf numFmtId="0" fontId="16" fillId="3" borderId="7" xfId="4" applyFill="1" applyBorder="1" applyAlignment="1" applyProtection="1">
      <alignment horizontal="center" vertical="center" wrapText="1"/>
      <protection locked="0"/>
    </xf>
    <xf numFmtId="0" fontId="16" fillId="3" borderId="8" xfId="4" applyFill="1" applyBorder="1" applyAlignment="1" applyProtection="1">
      <alignment horizontal="center" vertical="center" wrapText="1"/>
      <protection locked="0"/>
    </xf>
    <xf numFmtId="0" fontId="16" fillId="3" borderId="9" xfId="4" applyFill="1" applyBorder="1" applyAlignment="1" applyProtection="1">
      <alignment horizontal="center" vertical="center" wrapText="1"/>
      <protection locked="0"/>
    </xf>
    <xf numFmtId="7" fontId="19" fillId="2" borderId="1" xfId="3" applyNumberFormat="1" applyFont="1" applyFill="1" applyBorder="1" applyAlignment="1">
      <alignment horizontal="center" vertical="center"/>
    </xf>
    <xf numFmtId="0" fontId="19" fillId="2" borderId="1" xfId="3" applyNumberFormat="1" applyFont="1" applyFill="1" applyBorder="1" applyAlignment="1">
      <alignment horizontal="center" vertical="center"/>
    </xf>
    <xf numFmtId="164" fontId="19" fillId="2" borderId="1" xfId="0" applyNumberFormat="1" applyFont="1" applyFill="1" applyBorder="1" applyAlignment="1">
      <alignment horizontal="center" vertical="center"/>
    </xf>
    <xf numFmtId="7" fontId="19" fillId="2" borderId="1" xfId="0" applyNumberFormat="1" applyFont="1" applyFill="1" applyBorder="1" applyAlignment="1">
      <alignment horizontal="center" vertical="center"/>
    </xf>
    <xf numFmtId="44" fontId="5" fillId="3" borderId="1" xfId="3" applyFont="1" applyFill="1" applyBorder="1" applyAlignment="1" applyProtection="1">
      <alignment horizontal="center" vertical="center"/>
      <protection locked="0"/>
    </xf>
    <xf numFmtId="0" fontId="10" fillId="6" borderId="13" xfId="0" applyFont="1" applyFill="1" applyBorder="1" applyAlignment="1" applyProtection="1">
      <alignment horizontal="center" vertical="center"/>
    </xf>
    <xf numFmtId="0" fontId="10" fillId="6" borderId="14" xfId="0" applyFont="1" applyFill="1" applyBorder="1" applyAlignment="1" applyProtection="1">
      <alignment horizontal="center" vertical="center"/>
    </xf>
    <xf numFmtId="0" fontId="10" fillId="6" borderId="15" xfId="0" applyFont="1" applyFill="1" applyBorder="1" applyAlignment="1" applyProtection="1">
      <alignment horizontal="center" vertical="center"/>
    </xf>
    <xf numFmtId="0" fontId="10" fillId="6" borderId="16" xfId="0" applyFont="1" applyFill="1" applyBorder="1" applyAlignment="1" applyProtection="1">
      <alignment horizontal="center" vertical="center"/>
    </xf>
    <xf numFmtId="0" fontId="10" fillId="6" borderId="17" xfId="0" applyFont="1" applyFill="1" applyBorder="1" applyAlignment="1" applyProtection="1">
      <alignment horizontal="center" vertical="center"/>
    </xf>
    <xf numFmtId="0" fontId="10" fillId="6" borderId="18" xfId="0" applyFont="1" applyFill="1" applyBorder="1" applyAlignment="1" applyProtection="1">
      <alignment horizontal="center" vertical="center"/>
    </xf>
    <xf numFmtId="0" fontId="8" fillId="4" borderId="0" xfId="0" applyFont="1" applyFill="1" applyBorder="1" applyAlignment="1" applyProtection="1">
      <alignment horizontal="left" vertical="top" wrapText="1"/>
    </xf>
    <xf numFmtId="0" fontId="4" fillId="4" borderId="0" xfId="0" applyFont="1" applyFill="1" applyBorder="1" applyAlignment="1" applyProtection="1">
      <alignment horizontal="center" vertical="top" wrapText="1"/>
      <protection locked="0"/>
    </xf>
    <xf numFmtId="0" fontId="10" fillId="6" borderId="10" xfId="0" applyFont="1" applyFill="1" applyBorder="1" applyAlignment="1" applyProtection="1">
      <alignment horizontal="center" vertical="center"/>
    </xf>
    <xf numFmtId="0" fontId="25" fillId="3" borderId="0" xfId="0" applyFont="1" applyFill="1" applyBorder="1" applyAlignment="1">
      <alignment horizontal="left"/>
    </xf>
    <xf numFmtId="0" fontId="25" fillId="3" borderId="8" xfId="0" applyFont="1" applyFill="1" applyBorder="1" applyAlignment="1">
      <alignment horizontal="left"/>
    </xf>
    <xf numFmtId="0" fontId="25" fillId="3" borderId="2" xfId="0" applyFont="1" applyFill="1" applyBorder="1" applyAlignment="1">
      <alignment horizontal="left"/>
    </xf>
    <xf numFmtId="0" fontId="14" fillId="7" borderId="0" xfId="0" applyFont="1" applyFill="1" applyAlignment="1">
      <alignment horizontal="left" vertical="center"/>
    </xf>
    <xf numFmtId="0" fontId="10" fillId="6" borderId="19" xfId="0" applyFont="1" applyFill="1" applyBorder="1" applyAlignment="1" applyProtection="1">
      <alignment horizontal="center" vertical="center"/>
    </xf>
    <xf numFmtId="0" fontId="10" fillId="6" borderId="20" xfId="0" applyFont="1" applyFill="1" applyBorder="1" applyAlignment="1" applyProtection="1">
      <alignment horizontal="center" vertical="center"/>
    </xf>
  </cellXfs>
  <cellStyles count="5">
    <cellStyle name="Hiperlink" xfId="4" builtinId="8"/>
    <cellStyle name="Moeda" xfId="3" builtinId="4"/>
    <cellStyle name="Moeda 2" xfId="1" xr:uid="{00000000-0005-0000-0000-000002000000}"/>
    <cellStyle name="Normal" xfId="0" builtinId="0"/>
    <cellStyle name="Porcentagem" xfId="2" builtinId="5"/>
  </cellStyles>
  <dxfs count="236">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bgColor theme="9" tint="0.59996337778862885"/>
        </patternFill>
      </fill>
    </dxf>
    <dxf>
      <font>
        <color theme="0"/>
      </font>
      <fill>
        <patternFill>
          <bgColor rgb="FF00B0F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
      <font>
        <color theme="0"/>
      </font>
      <fill>
        <patternFill>
          <fgColor theme="0"/>
          <bgColor rgb="FF00B050"/>
        </patternFill>
      </fill>
    </dxf>
    <dxf>
      <font>
        <color theme="0"/>
      </font>
      <fill>
        <patternFill>
          <fgColor theme="0"/>
          <bgColor rgb="FFFF0000"/>
        </patternFill>
      </fill>
    </dxf>
    <dxf>
      <fill>
        <patternFill>
          <bgColor rgb="FFFFC000"/>
        </patternFill>
      </fill>
    </dxf>
  </dxfs>
  <tableStyles count="0" defaultTableStyle="TableStyleMedium2" defaultPivotStyle="PivotStyleLight16"/>
  <colors>
    <mruColors>
      <color rgb="FFA50021"/>
      <color rgb="FFFF5D5D"/>
      <color rgb="FFFF53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b="1"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pt-BR"/>
        </a:p>
      </c:txPr>
    </c:title>
    <c:autoTitleDeleted val="0"/>
    <c:plotArea>
      <c:layout/>
      <c:barChart>
        <c:barDir val="col"/>
        <c:grouping val="clustered"/>
        <c:varyColors val="0"/>
        <c:ser>
          <c:idx val="0"/>
          <c:order val="0"/>
          <c:tx>
            <c:v>Quanto já revisei</c:v>
          </c:tx>
          <c:spPr>
            <a:solidFill>
              <a:srgbClr val="002060"/>
            </a:soli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Estatísticas!$D$9:$F$38</c:f>
              <c:strCache>
                <c:ptCount val="30"/>
                <c:pt idx="0">
                  <c:v>LÍNGUA PORTUGUESA</c:v>
                </c:pt>
                <c:pt idx="1">
                  <c:v>ESPANHOL</c:v>
                </c:pt>
                <c:pt idx="2">
                  <c:v>INGLÊS</c:v>
                </c:pt>
                <c:pt idx="3">
                  <c:v>RACIOCÍNIO LÓGICO-QUANTITATIVO</c:v>
                </c:pt>
                <c:pt idx="4">
                  <c:v>ADMINISTRAÇÃO GERAL</c:v>
                </c:pt>
                <c:pt idx="5">
                  <c:v>ADMINISTRAÇÃO PÚBLICA</c:v>
                </c:pt>
                <c:pt idx="6">
                  <c:v>DIREITO CONSTITUCIONAL</c:v>
                </c:pt>
                <c:pt idx="7">
                  <c:v>DIREITO ADMINISTRATIVO</c:v>
                </c:pt>
                <c:pt idx="8">
                  <c:v>DIREITO TRIBUTÁRIO</c:v>
                </c:pt>
                <c:pt idx="9">
                  <c:v>DIREITO PREVIDENCIÁRIO</c:v>
                </c:pt>
                <c:pt idx="10">
                  <c:v>AUDITORIA</c:v>
                </c:pt>
                <c:pt idx="11">
                  <c:v>CONTABILIDADE GERAL E AVANÇADA</c:v>
                </c:pt>
                <c:pt idx="12">
                  <c:v>LEGISLAÇÃO TRIBUTÁRIA</c:v>
                </c:pt>
                <c:pt idx="13">
                  <c:v>COMÉRCIO INTERNACIONAL</c:v>
                </c:pt>
                <c:pt idx="14">
                  <c:v>LEGISLAÇÃO ADUANEIRA</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strCache>
            </c:strRef>
          </c:cat>
          <c:val>
            <c:numRef>
              <c:f>Estatísticas!$H$9:$H$23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814-41EE-A916-DDC56A6D6724}"/>
            </c:ext>
          </c:extLst>
        </c:ser>
        <c:dLbls>
          <c:dLblPos val="inEnd"/>
          <c:showLegendKey val="0"/>
          <c:showVal val="1"/>
          <c:showCatName val="0"/>
          <c:showSerName val="0"/>
          <c:showPercent val="0"/>
          <c:showBubbleSize val="0"/>
        </c:dLbls>
        <c:gapWidth val="41"/>
        <c:axId val="460230911"/>
        <c:axId val="460231327"/>
      </c:barChart>
      <c:catAx>
        <c:axId val="46023091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pt-BR"/>
          </a:p>
        </c:txPr>
        <c:crossAx val="460231327"/>
        <c:crosses val="autoZero"/>
        <c:auto val="1"/>
        <c:lblAlgn val="ctr"/>
        <c:lblOffset val="100"/>
        <c:noMultiLvlLbl val="0"/>
      </c:catAx>
      <c:valAx>
        <c:axId val="460231327"/>
        <c:scaling>
          <c:orientation val="minMax"/>
        </c:scaling>
        <c:delete val="1"/>
        <c:axPos val="l"/>
        <c:numFmt formatCode="0%" sourceLinked="1"/>
        <c:majorTickMark val="none"/>
        <c:minorTickMark val="none"/>
        <c:tickLblPos val="nextTo"/>
        <c:crossAx val="460230911"/>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1"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r>
              <a:rPr lang="en-US" b="1" cap="none" spc="0">
                <a:ln w="0"/>
                <a:solidFill>
                  <a:schemeClr val="accent1"/>
                </a:solidFill>
                <a:effectLst>
                  <a:outerShdw blurRad="38100" dist="25400" dir="5400000" algn="ctr" rotWithShape="0">
                    <a:srgbClr val="6E747A">
                      <a:alpha val="43000"/>
                    </a:srgbClr>
                  </a:outerShdw>
                </a:effectLst>
              </a:rPr>
              <a:t>Acertos nos Exercícios do TEC</a:t>
            </a:r>
          </a:p>
        </c:rich>
      </c:tx>
      <c:overlay val="0"/>
      <c:spPr>
        <a:noFill/>
        <a:ln>
          <a:noFill/>
        </a:ln>
        <a:effectLst/>
      </c:spPr>
      <c:txPr>
        <a:bodyPr rot="0" spcFirstLastPara="1" vertOverflow="ellipsis" vert="horz" wrap="square" anchor="ctr" anchorCtr="1"/>
        <a:lstStyle/>
        <a:p>
          <a:pPr>
            <a:defRPr b="1"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pt-BR"/>
        </a:p>
      </c:txPr>
    </c:title>
    <c:autoTitleDeleted val="0"/>
    <c:plotArea>
      <c:layout/>
      <c:barChart>
        <c:barDir val="col"/>
        <c:grouping val="clustered"/>
        <c:varyColors val="0"/>
        <c:ser>
          <c:idx val="0"/>
          <c:order val="0"/>
          <c:tx>
            <c:v>Acertos Questões TEC Concursos</c:v>
          </c:tx>
          <c:spPr>
            <a:solidFill>
              <a:srgbClr val="92D050"/>
            </a:soli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Estatísticas!$D$9:$F$38</c:f>
              <c:strCache>
                <c:ptCount val="30"/>
                <c:pt idx="0">
                  <c:v>LÍNGUA PORTUGUESA</c:v>
                </c:pt>
                <c:pt idx="1">
                  <c:v>ESPANHOL</c:v>
                </c:pt>
                <c:pt idx="2">
                  <c:v>INGLÊS</c:v>
                </c:pt>
                <c:pt idx="3">
                  <c:v>RACIOCÍNIO LÓGICO-QUANTITATIVO</c:v>
                </c:pt>
                <c:pt idx="4">
                  <c:v>ADMINISTRAÇÃO GERAL</c:v>
                </c:pt>
                <c:pt idx="5">
                  <c:v>ADMINISTRAÇÃO PÚBLICA</c:v>
                </c:pt>
                <c:pt idx="6">
                  <c:v>DIREITO CONSTITUCIONAL</c:v>
                </c:pt>
                <c:pt idx="7">
                  <c:v>DIREITO ADMINISTRATIVO</c:v>
                </c:pt>
                <c:pt idx="8">
                  <c:v>DIREITO TRIBUTÁRIO</c:v>
                </c:pt>
                <c:pt idx="9">
                  <c:v>DIREITO PREVIDENCIÁRIO</c:v>
                </c:pt>
                <c:pt idx="10">
                  <c:v>AUDITORIA</c:v>
                </c:pt>
                <c:pt idx="11">
                  <c:v>CONTABILIDADE GERAL E AVANÇADA</c:v>
                </c:pt>
                <c:pt idx="12">
                  <c:v>LEGISLAÇÃO TRIBUTÁRIA</c:v>
                </c:pt>
                <c:pt idx="13">
                  <c:v>COMÉRCIO INTERNACIONAL</c:v>
                </c:pt>
                <c:pt idx="14">
                  <c:v>LEGISLAÇÃO ADUANEIRA</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strCache>
            </c:strRef>
          </c:cat>
          <c:val>
            <c:numRef>
              <c:f>Estatísticas!$J$9:$J$23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054-4AA2-95DF-1D32F608931C}"/>
            </c:ext>
          </c:extLst>
        </c:ser>
        <c:dLbls>
          <c:dLblPos val="inEnd"/>
          <c:showLegendKey val="0"/>
          <c:showVal val="1"/>
          <c:showCatName val="0"/>
          <c:showSerName val="0"/>
          <c:showPercent val="0"/>
          <c:showBubbleSize val="0"/>
        </c:dLbls>
        <c:gapWidth val="41"/>
        <c:axId val="460230911"/>
        <c:axId val="460231327"/>
      </c:barChart>
      <c:catAx>
        <c:axId val="46023091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pt-BR"/>
          </a:p>
        </c:txPr>
        <c:crossAx val="460231327"/>
        <c:crosses val="autoZero"/>
        <c:auto val="1"/>
        <c:lblAlgn val="ctr"/>
        <c:lblOffset val="100"/>
        <c:noMultiLvlLbl val="0"/>
      </c:catAx>
      <c:valAx>
        <c:axId val="460231327"/>
        <c:scaling>
          <c:orientation val="minMax"/>
        </c:scaling>
        <c:delete val="1"/>
        <c:axPos val="l"/>
        <c:numFmt formatCode="0%" sourceLinked="1"/>
        <c:majorTickMark val="none"/>
        <c:minorTickMark val="none"/>
        <c:tickLblPos val="nextTo"/>
        <c:crossAx val="460230911"/>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b="1"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pt-BR"/>
        </a:p>
      </c:txPr>
    </c:title>
    <c:autoTitleDeleted val="0"/>
    <c:plotArea>
      <c:layout/>
      <c:barChart>
        <c:barDir val="col"/>
        <c:grouping val="clustered"/>
        <c:varyColors val="0"/>
        <c:ser>
          <c:idx val="0"/>
          <c:order val="0"/>
          <c:tx>
            <c:v>Quanto Já Estudei</c:v>
          </c:tx>
          <c:spPr>
            <a:solidFill>
              <a:srgbClr val="002060"/>
            </a:soli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Estatísticas!$D$9:$F$38</c:f>
              <c:strCache>
                <c:ptCount val="30"/>
                <c:pt idx="0">
                  <c:v>LÍNGUA PORTUGUESA</c:v>
                </c:pt>
                <c:pt idx="1">
                  <c:v>ESPANHOL</c:v>
                </c:pt>
                <c:pt idx="2">
                  <c:v>INGLÊS</c:v>
                </c:pt>
                <c:pt idx="3">
                  <c:v>RACIOCÍNIO LÓGICO-QUANTITATIVO</c:v>
                </c:pt>
                <c:pt idx="4">
                  <c:v>ADMINISTRAÇÃO GERAL</c:v>
                </c:pt>
                <c:pt idx="5">
                  <c:v>ADMINISTRAÇÃO PÚBLICA</c:v>
                </c:pt>
                <c:pt idx="6">
                  <c:v>DIREITO CONSTITUCIONAL</c:v>
                </c:pt>
                <c:pt idx="7">
                  <c:v>DIREITO ADMINISTRATIVO</c:v>
                </c:pt>
                <c:pt idx="8">
                  <c:v>DIREITO TRIBUTÁRIO</c:v>
                </c:pt>
                <c:pt idx="9">
                  <c:v>DIREITO PREVIDENCIÁRIO</c:v>
                </c:pt>
                <c:pt idx="10">
                  <c:v>AUDITORIA</c:v>
                </c:pt>
                <c:pt idx="11">
                  <c:v>CONTABILIDADE GERAL E AVANÇADA</c:v>
                </c:pt>
                <c:pt idx="12">
                  <c:v>LEGISLAÇÃO TRIBUTÁRIA</c:v>
                </c:pt>
                <c:pt idx="13">
                  <c:v>COMÉRCIO INTERNACIONAL</c:v>
                </c:pt>
                <c:pt idx="14">
                  <c:v>LEGISLAÇÃO ADUANEIRA</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strCache>
            </c:strRef>
          </c:cat>
          <c:val>
            <c:numRef>
              <c:f>Estatísticas!$G$9:$G$23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239-4348-9034-BE3C54667A11}"/>
            </c:ext>
          </c:extLst>
        </c:ser>
        <c:dLbls>
          <c:dLblPos val="inEnd"/>
          <c:showLegendKey val="0"/>
          <c:showVal val="1"/>
          <c:showCatName val="0"/>
          <c:showSerName val="0"/>
          <c:showPercent val="0"/>
          <c:showBubbleSize val="0"/>
        </c:dLbls>
        <c:gapWidth val="41"/>
        <c:axId val="460230911"/>
        <c:axId val="460231327"/>
      </c:barChart>
      <c:catAx>
        <c:axId val="46023091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pt-BR"/>
          </a:p>
        </c:txPr>
        <c:crossAx val="460231327"/>
        <c:crosses val="autoZero"/>
        <c:auto val="1"/>
        <c:lblAlgn val="ctr"/>
        <c:lblOffset val="100"/>
        <c:noMultiLvlLbl val="0"/>
      </c:catAx>
      <c:valAx>
        <c:axId val="460231327"/>
        <c:scaling>
          <c:orientation val="minMax"/>
        </c:scaling>
        <c:delete val="1"/>
        <c:axPos val="l"/>
        <c:numFmt formatCode="0%" sourceLinked="1"/>
        <c:majorTickMark val="none"/>
        <c:minorTickMark val="none"/>
        <c:tickLblPos val="nextTo"/>
        <c:crossAx val="460230911"/>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1"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r>
              <a:rPr lang="en-US" b="1" cap="none" spc="0">
                <a:ln w="0"/>
                <a:solidFill>
                  <a:schemeClr val="accent1"/>
                </a:solidFill>
                <a:effectLst>
                  <a:outerShdw blurRad="38100" dist="25400" dir="5400000" algn="ctr" rotWithShape="0">
                    <a:srgbClr val="6E747A">
                      <a:alpha val="43000"/>
                    </a:srgbClr>
                  </a:outerShdw>
                </a:effectLst>
              </a:rPr>
              <a:t>Acertos nos Exercícios do Livro Digital</a:t>
            </a:r>
          </a:p>
        </c:rich>
      </c:tx>
      <c:overlay val="0"/>
      <c:spPr>
        <a:noFill/>
        <a:ln>
          <a:noFill/>
        </a:ln>
        <a:effectLst/>
      </c:spPr>
      <c:txPr>
        <a:bodyPr rot="0" spcFirstLastPara="1" vertOverflow="ellipsis" vert="horz" wrap="square" anchor="ctr" anchorCtr="1"/>
        <a:lstStyle/>
        <a:p>
          <a:pPr>
            <a:defRPr b="1"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pt-BR"/>
        </a:p>
      </c:txPr>
    </c:title>
    <c:autoTitleDeleted val="0"/>
    <c:plotArea>
      <c:layout/>
      <c:barChart>
        <c:barDir val="col"/>
        <c:grouping val="clustered"/>
        <c:varyColors val="0"/>
        <c:ser>
          <c:idx val="0"/>
          <c:order val="0"/>
          <c:tx>
            <c:v>Acertos PDF</c:v>
          </c:tx>
          <c:spPr>
            <a:solidFill>
              <a:srgbClr val="92D050"/>
            </a:soli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Estatísticas!$D$9:$F$38</c:f>
              <c:strCache>
                <c:ptCount val="30"/>
                <c:pt idx="0">
                  <c:v>LÍNGUA PORTUGUESA</c:v>
                </c:pt>
                <c:pt idx="1">
                  <c:v>ESPANHOL</c:v>
                </c:pt>
                <c:pt idx="2">
                  <c:v>INGLÊS</c:v>
                </c:pt>
                <c:pt idx="3">
                  <c:v>RACIOCÍNIO LÓGICO-QUANTITATIVO</c:v>
                </c:pt>
                <c:pt idx="4">
                  <c:v>ADMINISTRAÇÃO GERAL</c:v>
                </c:pt>
                <c:pt idx="5">
                  <c:v>ADMINISTRAÇÃO PÚBLICA</c:v>
                </c:pt>
                <c:pt idx="6">
                  <c:v>DIREITO CONSTITUCIONAL</c:v>
                </c:pt>
                <c:pt idx="7">
                  <c:v>DIREITO ADMINISTRATIVO</c:v>
                </c:pt>
                <c:pt idx="8">
                  <c:v>DIREITO TRIBUTÁRIO</c:v>
                </c:pt>
                <c:pt idx="9">
                  <c:v>DIREITO PREVIDENCIÁRIO</c:v>
                </c:pt>
                <c:pt idx="10">
                  <c:v>AUDITORIA</c:v>
                </c:pt>
                <c:pt idx="11">
                  <c:v>CONTABILIDADE GERAL E AVANÇADA</c:v>
                </c:pt>
                <c:pt idx="12">
                  <c:v>LEGISLAÇÃO TRIBUTÁRIA</c:v>
                </c:pt>
                <c:pt idx="13">
                  <c:v>COMÉRCIO INTERNACIONAL</c:v>
                </c:pt>
                <c:pt idx="14">
                  <c:v>LEGISLAÇÃO ADUANEIRA</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strCache>
            </c:strRef>
          </c:cat>
          <c:val>
            <c:numRef>
              <c:f>Estatísticas!$I$9:$I$23</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D28-4EBA-BCC9-44DBA83BD127}"/>
            </c:ext>
          </c:extLst>
        </c:ser>
        <c:dLbls>
          <c:dLblPos val="inEnd"/>
          <c:showLegendKey val="0"/>
          <c:showVal val="1"/>
          <c:showCatName val="0"/>
          <c:showSerName val="0"/>
          <c:showPercent val="0"/>
          <c:showBubbleSize val="0"/>
        </c:dLbls>
        <c:gapWidth val="41"/>
        <c:axId val="460230911"/>
        <c:axId val="460231327"/>
      </c:barChart>
      <c:catAx>
        <c:axId val="46023091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pt-BR"/>
          </a:p>
        </c:txPr>
        <c:crossAx val="460231327"/>
        <c:crosses val="autoZero"/>
        <c:auto val="1"/>
        <c:lblAlgn val="ctr"/>
        <c:lblOffset val="100"/>
        <c:noMultiLvlLbl val="0"/>
      </c:catAx>
      <c:valAx>
        <c:axId val="460231327"/>
        <c:scaling>
          <c:orientation val="minMax"/>
        </c:scaling>
        <c:delete val="1"/>
        <c:axPos val="l"/>
        <c:numFmt formatCode="0%" sourceLinked="1"/>
        <c:majorTickMark val="none"/>
        <c:minorTickMark val="none"/>
        <c:tickLblPos val="nextTo"/>
        <c:crossAx val="460230911"/>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11.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12.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13.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14.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15.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16.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17.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18.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19.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2.xml.rels><?xml version="1.0" encoding="UTF-8" standalone="yes"?>
<Relationships xmlns="http://schemas.openxmlformats.org/package/2006/relationships"><Relationship Id="rId8" Type="http://schemas.openxmlformats.org/officeDocument/2006/relationships/image" Target="../media/image2.jpg"/><Relationship Id="rId3" Type="http://schemas.openxmlformats.org/officeDocument/2006/relationships/hyperlink" Target="#Disciplinas!A1"/><Relationship Id="rId7" Type="http://schemas.openxmlformats.org/officeDocument/2006/relationships/hyperlink" Target="https://www.estrategiaconcursos.com.br/cursosPorConcurso/receita-federal-auditor-fiscal-7/" TargetMode="External"/><Relationship Id="rId2" Type="http://schemas.openxmlformats.org/officeDocument/2006/relationships/hyperlink" Target="#Concurso!A1"/><Relationship Id="rId1" Type="http://schemas.openxmlformats.org/officeDocument/2006/relationships/hyperlink" Target="#Capa!A1"/><Relationship Id="rId6" Type="http://schemas.openxmlformats.org/officeDocument/2006/relationships/image" Target="../media/image1.png"/><Relationship Id="rId5" Type="http://schemas.openxmlformats.org/officeDocument/2006/relationships/hyperlink" Target="#Estat&#237;sticas!A1"/><Relationship Id="rId4" Type="http://schemas.openxmlformats.org/officeDocument/2006/relationships/hyperlink" Target="http://www.estrategiaconcursos.com.br" TargetMode="External"/></Relationships>
</file>

<file path=xl/drawings/_rels/drawing20.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21.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22.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23.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24.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25.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26.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27.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28.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29.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3.xml.rels><?xml version="1.0" encoding="UTF-8" standalone="yes"?>
<Relationships xmlns="http://schemas.openxmlformats.org/package/2006/relationships"><Relationship Id="rId8" Type="http://schemas.openxmlformats.org/officeDocument/2006/relationships/hyperlink" Target="http://www.estrategiaconcursos.com.br" TargetMode="External"/><Relationship Id="rId13" Type="http://schemas.openxmlformats.org/officeDocument/2006/relationships/image" Target="../media/image9.png"/><Relationship Id="rId3" Type="http://schemas.openxmlformats.org/officeDocument/2006/relationships/image" Target="../media/image5.png"/><Relationship Id="rId7" Type="http://schemas.openxmlformats.org/officeDocument/2006/relationships/hyperlink" Target="#Disciplinas!A1"/><Relationship Id="rId12" Type="http://schemas.openxmlformats.org/officeDocument/2006/relationships/hyperlink" Target="https://youtu.be/jM1M4wxOARs" TargetMode="External"/><Relationship Id="rId2" Type="http://schemas.openxmlformats.org/officeDocument/2006/relationships/image" Target="../media/image4.png"/><Relationship Id="rId16" Type="http://schemas.openxmlformats.org/officeDocument/2006/relationships/image" Target="../media/image10.jpg"/><Relationship Id="rId1" Type="http://schemas.openxmlformats.org/officeDocument/2006/relationships/image" Target="../media/image3.png"/><Relationship Id="rId6" Type="http://schemas.openxmlformats.org/officeDocument/2006/relationships/hyperlink" Target="#Concurso!A1"/><Relationship Id="rId11" Type="http://schemas.openxmlformats.org/officeDocument/2006/relationships/image" Target="../media/image8.png"/><Relationship Id="rId5" Type="http://schemas.openxmlformats.org/officeDocument/2006/relationships/hyperlink" Target="#Capa!A1"/><Relationship Id="rId15" Type="http://schemas.openxmlformats.org/officeDocument/2006/relationships/hyperlink" Target="https://www.estrategiaconcursos.com.br/curso/pacote-completo-p-auditor-fiscal-afrfb-2018-com-videoaulas/" TargetMode="External"/><Relationship Id="rId10"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hyperlink" Target="#Estat&#237;sticas!A1"/><Relationship Id="rId14"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31.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32.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33.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34.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35.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4.xml.rels><?xml version="1.0" encoding="UTF-8" standalone="yes"?>
<Relationships xmlns="http://schemas.openxmlformats.org/package/2006/relationships"><Relationship Id="rId13" Type="http://schemas.openxmlformats.org/officeDocument/2006/relationships/hyperlink" Target="#'D8'!A1"/><Relationship Id="rId18" Type="http://schemas.openxmlformats.org/officeDocument/2006/relationships/hyperlink" Target="#'D13'!A1"/><Relationship Id="rId26" Type="http://schemas.openxmlformats.org/officeDocument/2006/relationships/hyperlink" Target="#'D21'!A1"/><Relationship Id="rId3" Type="http://schemas.openxmlformats.org/officeDocument/2006/relationships/hyperlink" Target="#Disciplinas!A1"/><Relationship Id="rId21" Type="http://schemas.openxmlformats.org/officeDocument/2006/relationships/hyperlink" Target="#'D16'!A1"/><Relationship Id="rId34" Type="http://schemas.openxmlformats.org/officeDocument/2006/relationships/hyperlink" Target="#'D29'!A1"/><Relationship Id="rId7" Type="http://schemas.openxmlformats.org/officeDocument/2006/relationships/hyperlink" Target="#'D2'!A1"/><Relationship Id="rId12" Type="http://schemas.openxmlformats.org/officeDocument/2006/relationships/hyperlink" Target="#'D7'!A1"/><Relationship Id="rId17" Type="http://schemas.openxmlformats.org/officeDocument/2006/relationships/hyperlink" Target="#'D12'!A1"/><Relationship Id="rId25" Type="http://schemas.openxmlformats.org/officeDocument/2006/relationships/hyperlink" Target="#'D20'!A1"/><Relationship Id="rId33" Type="http://schemas.openxmlformats.org/officeDocument/2006/relationships/hyperlink" Target="#'D28'!A1"/><Relationship Id="rId2" Type="http://schemas.openxmlformats.org/officeDocument/2006/relationships/hyperlink" Target="#Concurso!A1"/><Relationship Id="rId16" Type="http://schemas.openxmlformats.org/officeDocument/2006/relationships/hyperlink" Target="#'D11'!A1"/><Relationship Id="rId20" Type="http://schemas.openxmlformats.org/officeDocument/2006/relationships/hyperlink" Target="#'D15'!A1"/><Relationship Id="rId29" Type="http://schemas.openxmlformats.org/officeDocument/2006/relationships/hyperlink" Target="#'D24'!A1"/><Relationship Id="rId1" Type="http://schemas.openxmlformats.org/officeDocument/2006/relationships/hyperlink" Target="#Capa!A1"/><Relationship Id="rId6" Type="http://schemas.openxmlformats.org/officeDocument/2006/relationships/hyperlink" Target="#'D1'!A1"/><Relationship Id="rId11" Type="http://schemas.openxmlformats.org/officeDocument/2006/relationships/hyperlink" Target="#'D6'!A1"/><Relationship Id="rId24" Type="http://schemas.openxmlformats.org/officeDocument/2006/relationships/hyperlink" Target="#'D19'!A1"/><Relationship Id="rId32" Type="http://schemas.openxmlformats.org/officeDocument/2006/relationships/hyperlink" Target="#'D27'!A1"/><Relationship Id="rId5" Type="http://schemas.openxmlformats.org/officeDocument/2006/relationships/hyperlink" Target="#Estat&#237;sticas!A1"/><Relationship Id="rId15" Type="http://schemas.openxmlformats.org/officeDocument/2006/relationships/hyperlink" Target="#'D10'!A1"/><Relationship Id="rId23" Type="http://schemas.openxmlformats.org/officeDocument/2006/relationships/hyperlink" Target="#'D18'!A1"/><Relationship Id="rId28" Type="http://schemas.openxmlformats.org/officeDocument/2006/relationships/hyperlink" Target="#'D23'!A1"/><Relationship Id="rId36" Type="http://schemas.openxmlformats.org/officeDocument/2006/relationships/image" Target="../media/image1.png"/><Relationship Id="rId10" Type="http://schemas.openxmlformats.org/officeDocument/2006/relationships/hyperlink" Target="#'D5'!A1"/><Relationship Id="rId19" Type="http://schemas.openxmlformats.org/officeDocument/2006/relationships/hyperlink" Target="#'D14'!A1"/><Relationship Id="rId31" Type="http://schemas.openxmlformats.org/officeDocument/2006/relationships/hyperlink" Target="#'D26'!A1"/><Relationship Id="rId4" Type="http://schemas.openxmlformats.org/officeDocument/2006/relationships/hyperlink" Target="http://www.estrategiaconcursos.com.br" TargetMode="External"/><Relationship Id="rId9" Type="http://schemas.openxmlformats.org/officeDocument/2006/relationships/hyperlink" Target="#'D4'!A1"/><Relationship Id="rId14" Type="http://schemas.openxmlformats.org/officeDocument/2006/relationships/hyperlink" Target="#'D9'!A1"/><Relationship Id="rId22" Type="http://schemas.openxmlformats.org/officeDocument/2006/relationships/hyperlink" Target="#'D17'!A1"/><Relationship Id="rId27" Type="http://schemas.openxmlformats.org/officeDocument/2006/relationships/hyperlink" Target="#'D22'!A1"/><Relationship Id="rId30" Type="http://schemas.openxmlformats.org/officeDocument/2006/relationships/hyperlink" Target="#'D25'!A1"/><Relationship Id="rId35" Type="http://schemas.openxmlformats.org/officeDocument/2006/relationships/hyperlink" Target="#'D30'!A1"/><Relationship Id="rId8" Type="http://schemas.openxmlformats.org/officeDocument/2006/relationships/hyperlink" Target="#'D3'!A1"/></Relationships>
</file>

<file path=xl/drawings/_rels/drawing5.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Disciplinas!A1"/><Relationship Id="rId7" Type="http://schemas.openxmlformats.org/officeDocument/2006/relationships/chart" Target="../charts/chart2.xml"/><Relationship Id="rId2" Type="http://schemas.openxmlformats.org/officeDocument/2006/relationships/hyperlink" Target="#Concurso!A1"/><Relationship Id="rId1" Type="http://schemas.openxmlformats.org/officeDocument/2006/relationships/hyperlink" Target="#Capa!A1"/><Relationship Id="rId6" Type="http://schemas.openxmlformats.org/officeDocument/2006/relationships/chart" Target="../charts/chart1.xml"/><Relationship Id="rId5" Type="http://schemas.openxmlformats.org/officeDocument/2006/relationships/hyperlink" Target="#Estat&#237;sticas!A1"/><Relationship Id="rId10" Type="http://schemas.openxmlformats.org/officeDocument/2006/relationships/image" Target="../media/image1.png"/><Relationship Id="rId4" Type="http://schemas.openxmlformats.org/officeDocument/2006/relationships/hyperlink" Target="http://www.estrategiaconcursos.com.br" TargetMode="External"/><Relationship Id="rId9"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7.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8.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_rels/drawing9.xml.rels><?xml version="1.0" encoding="UTF-8" standalone="yes"?>
<Relationships xmlns="http://schemas.openxmlformats.org/package/2006/relationships"><Relationship Id="rId13" Type="http://schemas.openxmlformats.org/officeDocument/2006/relationships/hyperlink" Target="#'D13'!A1"/><Relationship Id="rId18" Type="http://schemas.openxmlformats.org/officeDocument/2006/relationships/hyperlink" Target="#'D18'!A1"/><Relationship Id="rId26" Type="http://schemas.openxmlformats.org/officeDocument/2006/relationships/hyperlink" Target="#'D26'!A1"/><Relationship Id="rId3" Type="http://schemas.openxmlformats.org/officeDocument/2006/relationships/hyperlink" Target="#'D3'!A1"/><Relationship Id="rId21" Type="http://schemas.openxmlformats.org/officeDocument/2006/relationships/hyperlink" Target="#'D21'!A1"/><Relationship Id="rId34" Type="http://schemas.openxmlformats.org/officeDocument/2006/relationships/hyperlink" Target="#Concurso!A1"/><Relationship Id="rId7" Type="http://schemas.openxmlformats.org/officeDocument/2006/relationships/hyperlink" Target="#'D7'!A1"/><Relationship Id="rId12" Type="http://schemas.openxmlformats.org/officeDocument/2006/relationships/hyperlink" Target="#'D12'!A1"/><Relationship Id="rId17" Type="http://schemas.openxmlformats.org/officeDocument/2006/relationships/hyperlink" Target="#'D17'!A1"/><Relationship Id="rId25" Type="http://schemas.openxmlformats.org/officeDocument/2006/relationships/hyperlink" Target="#'D25'!A1"/><Relationship Id="rId33" Type="http://schemas.openxmlformats.org/officeDocument/2006/relationships/hyperlink" Target="#Capa!A1"/><Relationship Id="rId2" Type="http://schemas.openxmlformats.org/officeDocument/2006/relationships/hyperlink" Target="#'D2'!A1"/><Relationship Id="rId16" Type="http://schemas.openxmlformats.org/officeDocument/2006/relationships/hyperlink" Target="#'D16'!A1"/><Relationship Id="rId20" Type="http://schemas.openxmlformats.org/officeDocument/2006/relationships/hyperlink" Target="#'D20'!A1"/><Relationship Id="rId29" Type="http://schemas.openxmlformats.org/officeDocument/2006/relationships/hyperlink" Target="#'D29'!A1"/><Relationship Id="rId1" Type="http://schemas.openxmlformats.org/officeDocument/2006/relationships/hyperlink" Target="#'D1'!A1"/><Relationship Id="rId6" Type="http://schemas.openxmlformats.org/officeDocument/2006/relationships/hyperlink" Target="#'D6'!A1"/><Relationship Id="rId11" Type="http://schemas.openxmlformats.org/officeDocument/2006/relationships/hyperlink" Target="#'D11'!A1"/><Relationship Id="rId24" Type="http://schemas.openxmlformats.org/officeDocument/2006/relationships/hyperlink" Target="#'D24'!A1"/><Relationship Id="rId32" Type="http://schemas.openxmlformats.org/officeDocument/2006/relationships/image" Target="../media/image1.png"/><Relationship Id="rId5" Type="http://schemas.openxmlformats.org/officeDocument/2006/relationships/hyperlink" Target="#'D5'!A1"/><Relationship Id="rId15" Type="http://schemas.openxmlformats.org/officeDocument/2006/relationships/hyperlink" Target="#'D15'!A1"/><Relationship Id="rId23" Type="http://schemas.openxmlformats.org/officeDocument/2006/relationships/hyperlink" Target="#'D23'!A1"/><Relationship Id="rId28" Type="http://schemas.openxmlformats.org/officeDocument/2006/relationships/hyperlink" Target="#'D28'!A1"/><Relationship Id="rId36" Type="http://schemas.openxmlformats.org/officeDocument/2006/relationships/hyperlink" Target="#Estat&#237;sticas!A1"/><Relationship Id="rId10" Type="http://schemas.openxmlformats.org/officeDocument/2006/relationships/hyperlink" Target="#'D10'!A1"/><Relationship Id="rId19" Type="http://schemas.openxmlformats.org/officeDocument/2006/relationships/hyperlink" Target="#'D19'!A1"/><Relationship Id="rId31" Type="http://schemas.openxmlformats.org/officeDocument/2006/relationships/hyperlink" Target="http://www.estrategiaconcursos.com.br" TargetMode="External"/><Relationship Id="rId4" Type="http://schemas.openxmlformats.org/officeDocument/2006/relationships/hyperlink" Target="#'D4'!A1"/><Relationship Id="rId9" Type="http://schemas.openxmlformats.org/officeDocument/2006/relationships/hyperlink" Target="#'D9'!A1"/><Relationship Id="rId14" Type="http://schemas.openxmlformats.org/officeDocument/2006/relationships/hyperlink" Target="#'D14'!A1"/><Relationship Id="rId22" Type="http://schemas.openxmlformats.org/officeDocument/2006/relationships/hyperlink" Target="#'D22'!A1"/><Relationship Id="rId27" Type="http://schemas.openxmlformats.org/officeDocument/2006/relationships/hyperlink" Target="#'D27'!A1"/><Relationship Id="rId30" Type="http://schemas.openxmlformats.org/officeDocument/2006/relationships/hyperlink" Target="#'D30'!A1"/><Relationship Id="rId35" Type="http://schemas.openxmlformats.org/officeDocument/2006/relationships/hyperlink" Target="#Disciplinas!A1"/><Relationship Id="rId8" Type="http://schemas.openxmlformats.org/officeDocument/2006/relationships/hyperlink" Target="#'D8'!A1"/></Relationships>
</file>

<file path=xl/drawings/drawing1.xml><?xml version="1.0" encoding="utf-8"?>
<xdr:wsDr xmlns:xdr="http://schemas.openxmlformats.org/drawingml/2006/spreadsheetDrawing" xmlns:a="http://schemas.openxmlformats.org/drawingml/2006/main">
  <xdr:twoCellAnchor>
    <xdr:from>
      <xdr:col>4</xdr:col>
      <xdr:colOff>295275</xdr:colOff>
      <xdr:row>2</xdr:row>
      <xdr:rowOff>66675</xdr:rowOff>
    </xdr:from>
    <xdr:to>
      <xdr:col>4</xdr:col>
      <xdr:colOff>1924050</xdr:colOff>
      <xdr:row>4</xdr:row>
      <xdr:rowOff>85725</xdr:rowOff>
    </xdr:to>
    <xdr:sp macro="[0]!GerarEdital" textlink="">
      <xdr:nvSpPr>
        <xdr:cNvPr id="2" name="Retângulo Arredondado 1">
          <a:extLst>
            <a:ext uri="{FF2B5EF4-FFF2-40B4-BE49-F238E27FC236}">
              <a16:creationId xmlns:a16="http://schemas.microsoft.com/office/drawing/2014/main" id="{00000000-0008-0000-0000-000002000000}"/>
            </a:ext>
          </a:extLst>
        </xdr:cNvPr>
        <xdr:cNvSpPr/>
      </xdr:nvSpPr>
      <xdr:spPr>
        <a:xfrm>
          <a:off x="5467350" y="447675"/>
          <a:ext cx="1628775" cy="40005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100" b="1">
              <a:solidFill>
                <a:schemeClr val="bg1"/>
              </a:solidFill>
              <a:latin typeface="Arial" panose="020B0604020202020204" pitchFamily="34" charset="0"/>
              <a:cs typeface="Arial" panose="020B0604020202020204" pitchFamily="34" charset="0"/>
            </a:rPr>
            <a:t>Gerar Edital</a:t>
          </a:r>
        </a:p>
      </xdr:txBody>
    </xdr:sp>
    <xdr:clientData/>
  </xdr:twoCellAnchor>
  <xdr:twoCellAnchor>
    <xdr:from>
      <xdr:col>4</xdr:col>
      <xdr:colOff>295275</xdr:colOff>
      <xdr:row>4</xdr:row>
      <xdr:rowOff>171450</xdr:rowOff>
    </xdr:from>
    <xdr:to>
      <xdr:col>4</xdr:col>
      <xdr:colOff>1924050</xdr:colOff>
      <xdr:row>7</xdr:row>
      <xdr:rowOff>0</xdr:rowOff>
    </xdr:to>
    <xdr:sp macro="[0]!LimparEdital" textlink="">
      <xdr:nvSpPr>
        <xdr:cNvPr id="3" name="Retângulo Arredondado 2">
          <a:extLst>
            <a:ext uri="{FF2B5EF4-FFF2-40B4-BE49-F238E27FC236}">
              <a16:creationId xmlns:a16="http://schemas.microsoft.com/office/drawing/2014/main" id="{00000000-0008-0000-0000-000003000000}"/>
            </a:ext>
          </a:extLst>
        </xdr:cNvPr>
        <xdr:cNvSpPr/>
      </xdr:nvSpPr>
      <xdr:spPr>
        <a:xfrm>
          <a:off x="5467350" y="933450"/>
          <a:ext cx="1628775" cy="40005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pt-BR" sz="1100" b="1">
              <a:solidFill>
                <a:schemeClr val="bg1"/>
              </a:solidFill>
              <a:latin typeface="Arial" panose="020B0604020202020204" pitchFamily="34" charset="0"/>
              <a:cs typeface="Arial" panose="020B0604020202020204" pitchFamily="34" charset="0"/>
            </a:rPr>
            <a:t>Limpar</a:t>
          </a:r>
          <a:r>
            <a:rPr lang="pt-BR" sz="1100" b="1" baseline="0">
              <a:solidFill>
                <a:schemeClr val="bg1"/>
              </a:solidFill>
              <a:latin typeface="Arial" panose="020B0604020202020204" pitchFamily="34" charset="0"/>
              <a:cs typeface="Arial" panose="020B0604020202020204" pitchFamily="34" charset="0"/>
            </a:rPr>
            <a:t> Edital</a:t>
          </a:r>
          <a:endParaRPr lang="pt-BR" sz="11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7</xdr:row>
      <xdr:rowOff>0</xdr:rowOff>
    </xdr:to>
    <xdr:sp macro="" textlink="Disciplinas!$F$11">
      <xdr:nvSpPr>
        <xdr:cNvPr id="64" name="Retângulo 63">
          <a:hlinkClick xmlns:r="http://schemas.openxmlformats.org/officeDocument/2006/relationships" r:id="rId1"/>
          <a:extLst>
            <a:ext uri="{FF2B5EF4-FFF2-40B4-BE49-F238E27FC236}">
              <a16:creationId xmlns:a16="http://schemas.microsoft.com/office/drawing/2014/main" id="{00000000-0008-0000-0900-000040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clientData/>
  </xdr:twoCellAnchor>
  <xdr:twoCellAnchor editAs="absolute">
    <xdr:from>
      <xdr:col>0</xdr:col>
      <xdr:colOff>0</xdr:colOff>
      <xdr:row>7</xdr:row>
      <xdr:rowOff>0</xdr:rowOff>
    </xdr:from>
    <xdr:to>
      <xdr:col>3</xdr:col>
      <xdr:colOff>0</xdr:colOff>
      <xdr:row>8</xdr:row>
      <xdr:rowOff>0</xdr:rowOff>
    </xdr:to>
    <xdr:sp macro="" textlink="Disciplinas!$F$12">
      <xdr:nvSpPr>
        <xdr:cNvPr id="65" name="Retângulo 64">
          <a:hlinkClick xmlns:r="http://schemas.openxmlformats.org/officeDocument/2006/relationships" r:id="rId2"/>
          <a:extLst>
            <a:ext uri="{FF2B5EF4-FFF2-40B4-BE49-F238E27FC236}">
              <a16:creationId xmlns:a16="http://schemas.microsoft.com/office/drawing/2014/main" id="{00000000-0008-0000-0900-000041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clientData/>
  </xdr:twoCellAnchor>
  <xdr:twoCellAnchor editAs="absolute">
    <xdr:from>
      <xdr:col>0</xdr:col>
      <xdr:colOff>0</xdr:colOff>
      <xdr:row>8</xdr:row>
      <xdr:rowOff>0</xdr:rowOff>
    </xdr:from>
    <xdr:to>
      <xdr:col>3</xdr:col>
      <xdr:colOff>0</xdr:colOff>
      <xdr:row>9</xdr:row>
      <xdr:rowOff>0</xdr:rowOff>
    </xdr:to>
    <xdr:sp macro="" textlink="Disciplinas!$F$13">
      <xdr:nvSpPr>
        <xdr:cNvPr id="66" name="Retângulo 65">
          <a:hlinkClick xmlns:r="http://schemas.openxmlformats.org/officeDocument/2006/relationships" r:id="rId3"/>
          <a:extLst>
            <a:ext uri="{FF2B5EF4-FFF2-40B4-BE49-F238E27FC236}">
              <a16:creationId xmlns:a16="http://schemas.microsoft.com/office/drawing/2014/main" id="{00000000-0008-0000-0900-000042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clientData/>
  </xdr:twoCellAnchor>
  <xdr:twoCellAnchor editAs="absolute">
    <xdr:from>
      <xdr:col>0</xdr:col>
      <xdr:colOff>0</xdr:colOff>
      <xdr:row>9</xdr:row>
      <xdr:rowOff>0</xdr:rowOff>
    </xdr:from>
    <xdr:to>
      <xdr:col>3</xdr:col>
      <xdr:colOff>0</xdr:colOff>
      <xdr:row>10</xdr:row>
      <xdr:rowOff>0</xdr:rowOff>
    </xdr:to>
    <xdr:sp macro="" textlink="Disciplinas!$F$14">
      <xdr:nvSpPr>
        <xdr:cNvPr id="67" name="Retângulo 66">
          <a:hlinkClick xmlns:r="http://schemas.openxmlformats.org/officeDocument/2006/relationships" r:id="rId4"/>
          <a:extLst>
            <a:ext uri="{FF2B5EF4-FFF2-40B4-BE49-F238E27FC236}">
              <a16:creationId xmlns:a16="http://schemas.microsoft.com/office/drawing/2014/main" id="{00000000-0008-0000-0900-000043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clientData/>
  </xdr:twoCellAnchor>
  <xdr:twoCellAnchor editAs="absolute">
    <xdr:from>
      <xdr:col>0</xdr:col>
      <xdr:colOff>0</xdr:colOff>
      <xdr:row>10</xdr:row>
      <xdr:rowOff>0</xdr:rowOff>
    </xdr:from>
    <xdr:to>
      <xdr:col>3</xdr:col>
      <xdr:colOff>0</xdr:colOff>
      <xdr:row>11</xdr:row>
      <xdr:rowOff>0</xdr:rowOff>
    </xdr:to>
    <xdr:sp macro="" textlink="Disciplinas!$F$15">
      <xdr:nvSpPr>
        <xdr:cNvPr id="68" name="Retângulo 67">
          <a:hlinkClick xmlns:r="http://schemas.openxmlformats.org/officeDocument/2006/relationships" r:id="rId5"/>
          <a:extLst>
            <a:ext uri="{FF2B5EF4-FFF2-40B4-BE49-F238E27FC236}">
              <a16:creationId xmlns:a16="http://schemas.microsoft.com/office/drawing/2014/main" id="{00000000-0008-0000-0900-000044000000}"/>
            </a:ext>
          </a:extLst>
        </xdr:cNvPr>
        <xdr:cNvSpPr/>
      </xdr:nvSpPr>
      <xdr:spPr>
        <a:xfrm>
          <a:off x="0" y="1905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ysClr val="windowText" lastClr="000000"/>
              </a:solidFill>
              <a:latin typeface="Calibri"/>
              <a:cs typeface="Calibri"/>
            </a:rPr>
            <a:pPr algn="r"/>
            <a:t>ADMINISTRAÇÃO GERAL</a:t>
          </a:fld>
          <a:endParaRPr lang="pt-BR" sz="800" u="none">
            <a:solidFill>
              <a:sysClr val="windowText" lastClr="000000"/>
            </a:solidFill>
          </a:endParaRPr>
        </a:p>
      </xdr:txBody>
    </xdr:sp>
    <xdr:clientData/>
  </xdr:twoCellAnchor>
  <xdr:twoCellAnchor editAs="absolute">
    <xdr:from>
      <xdr:col>0</xdr:col>
      <xdr:colOff>0</xdr:colOff>
      <xdr:row>11</xdr:row>
      <xdr:rowOff>0</xdr:rowOff>
    </xdr:from>
    <xdr:to>
      <xdr:col>3</xdr:col>
      <xdr:colOff>0</xdr:colOff>
      <xdr:row>12</xdr:row>
      <xdr:rowOff>0</xdr:rowOff>
    </xdr:to>
    <xdr:sp macro="" textlink="Disciplinas!$F$16">
      <xdr:nvSpPr>
        <xdr:cNvPr id="69" name="Retângulo 68">
          <a:hlinkClick xmlns:r="http://schemas.openxmlformats.org/officeDocument/2006/relationships" r:id="rId6"/>
          <a:extLst>
            <a:ext uri="{FF2B5EF4-FFF2-40B4-BE49-F238E27FC236}">
              <a16:creationId xmlns:a16="http://schemas.microsoft.com/office/drawing/2014/main" id="{00000000-0008-0000-0900-000045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clientData/>
  </xdr:twoCellAnchor>
  <xdr:twoCellAnchor editAs="absolute">
    <xdr:from>
      <xdr:col>0</xdr:col>
      <xdr:colOff>0</xdr:colOff>
      <xdr:row>12</xdr:row>
      <xdr:rowOff>0</xdr:rowOff>
    </xdr:from>
    <xdr:to>
      <xdr:col>3</xdr:col>
      <xdr:colOff>0</xdr:colOff>
      <xdr:row>12</xdr:row>
      <xdr:rowOff>190500</xdr:rowOff>
    </xdr:to>
    <xdr:sp macro="" textlink="Disciplinas!$F$17">
      <xdr:nvSpPr>
        <xdr:cNvPr id="70" name="Retângulo 69">
          <a:hlinkClick xmlns:r="http://schemas.openxmlformats.org/officeDocument/2006/relationships" r:id="rId7"/>
          <a:extLst>
            <a:ext uri="{FF2B5EF4-FFF2-40B4-BE49-F238E27FC236}">
              <a16:creationId xmlns:a16="http://schemas.microsoft.com/office/drawing/2014/main" id="{00000000-0008-0000-0900-000046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clientData/>
  </xdr:twoCellAnchor>
  <xdr:twoCellAnchor editAs="absolute">
    <xdr:from>
      <xdr:col>0</xdr:col>
      <xdr:colOff>0</xdr:colOff>
      <xdr:row>12</xdr:row>
      <xdr:rowOff>190500</xdr:rowOff>
    </xdr:from>
    <xdr:to>
      <xdr:col>3</xdr:col>
      <xdr:colOff>0</xdr:colOff>
      <xdr:row>13</xdr:row>
      <xdr:rowOff>95250</xdr:rowOff>
    </xdr:to>
    <xdr:sp macro="" textlink="Disciplinas!$F$18">
      <xdr:nvSpPr>
        <xdr:cNvPr id="71" name="Retângulo 70">
          <a:hlinkClick xmlns:r="http://schemas.openxmlformats.org/officeDocument/2006/relationships" r:id="rId8"/>
          <a:extLst>
            <a:ext uri="{FF2B5EF4-FFF2-40B4-BE49-F238E27FC236}">
              <a16:creationId xmlns:a16="http://schemas.microsoft.com/office/drawing/2014/main" id="{00000000-0008-0000-0900-000047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clientData/>
  </xdr:twoCellAnchor>
  <xdr:twoCellAnchor editAs="absolute">
    <xdr:from>
      <xdr:col>0</xdr:col>
      <xdr:colOff>0</xdr:colOff>
      <xdr:row>13</xdr:row>
      <xdr:rowOff>95250</xdr:rowOff>
    </xdr:from>
    <xdr:to>
      <xdr:col>3</xdr:col>
      <xdr:colOff>0</xdr:colOff>
      <xdr:row>14</xdr:row>
      <xdr:rowOff>6350</xdr:rowOff>
    </xdr:to>
    <xdr:sp macro="" textlink="Disciplinas!$F$19">
      <xdr:nvSpPr>
        <xdr:cNvPr id="72" name="Retângulo 71">
          <a:hlinkClick xmlns:r="http://schemas.openxmlformats.org/officeDocument/2006/relationships" r:id="rId9"/>
          <a:extLst>
            <a:ext uri="{FF2B5EF4-FFF2-40B4-BE49-F238E27FC236}">
              <a16:creationId xmlns:a16="http://schemas.microsoft.com/office/drawing/2014/main" id="{00000000-0008-0000-0900-000048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clientData/>
  </xdr:twoCellAnchor>
  <xdr:twoCellAnchor editAs="absolute">
    <xdr:from>
      <xdr:col>0</xdr:col>
      <xdr:colOff>0</xdr:colOff>
      <xdr:row>14</xdr:row>
      <xdr:rowOff>6350</xdr:rowOff>
    </xdr:from>
    <xdr:to>
      <xdr:col>3</xdr:col>
      <xdr:colOff>0</xdr:colOff>
      <xdr:row>14</xdr:row>
      <xdr:rowOff>196850</xdr:rowOff>
    </xdr:to>
    <xdr:sp macro="" textlink="Disciplinas!$F$20">
      <xdr:nvSpPr>
        <xdr:cNvPr id="73" name="Retângulo 72">
          <a:hlinkClick xmlns:r="http://schemas.openxmlformats.org/officeDocument/2006/relationships" r:id="rId10"/>
          <a:extLst>
            <a:ext uri="{FF2B5EF4-FFF2-40B4-BE49-F238E27FC236}">
              <a16:creationId xmlns:a16="http://schemas.microsoft.com/office/drawing/2014/main" id="{00000000-0008-0000-0900-000049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clientData/>
  </xdr:twoCellAnchor>
  <xdr:twoCellAnchor editAs="absolute">
    <xdr:from>
      <xdr:col>0</xdr:col>
      <xdr:colOff>0</xdr:colOff>
      <xdr:row>14</xdr:row>
      <xdr:rowOff>196850</xdr:rowOff>
    </xdr:from>
    <xdr:to>
      <xdr:col>3</xdr:col>
      <xdr:colOff>0</xdr:colOff>
      <xdr:row>14</xdr:row>
      <xdr:rowOff>387350</xdr:rowOff>
    </xdr:to>
    <xdr:sp macro="" textlink="Disciplinas!$F$21">
      <xdr:nvSpPr>
        <xdr:cNvPr id="74" name="Retângulo 73">
          <a:hlinkClick xmlns:r="http://schemas.openxmlformats.org/officeDocument/2006/relationships" r:id="rId11"/>
          <a:extLst>
            <a:ext uri="{FF2B5EF4-FFF2-40B4-BE49-F238E27FC236}">
              <a16:creationId xmlns:a16="http://schemas.microsoft.com/office/drawing/2014/main" id="{00000000-0008-0000-0900-00004A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clientData/>
  </xdr:twoCellAnchor>
  <xdr:twoCellAnchor editAs="absolute">
    <xdr:from>
      <xdr:col>0</xdr:col>
      <xdr:colOff>0</xdr:colOff>
      <xdr:row>14</xdr:row>
      <xdr:rowOff>387350</xdr:rowOff>
    </xdr:from>
    <xdr:to>
      <xdr:col>3</xdr:col>
      <xdr:colOff>0</xdr:colOff>
      <xdr:row>15</xdr:row>
      <xdr:rowOff>158750</xdr:rowOff>
    </xdr:to>
    <xdr:sp macro="" textlink="Disciplinas!$F$22">
      <xdr:nvSpPr>
        <xdr:cNvPr id="75" name="Retângulo 74">
          <a:hlinkClick xmlns:r="http://schemas.openxmlformats.org/officeDocument/2006/relationships" r:id="rId12"/>
          <a:extLst>
            <a:ext uri="{FF2B5EF4-FFF2-40B4-BE49-F238E27FC236}">
              <a16:creationId xmlns:a16="http://schemas.microsoft.com/office/drawing/2014/main" id="{00000000-0008-0000-0900-00004B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clientData/>
  </xdr:twoCellAnchor>
  <xdr:twoCellAnchor editAs="absolute">
    <xdr:from>
      <xdr:col>0</xdr:col>
      <xdr:colOff>0</xdr:colOff>
      <xdr:row>15</xdr:row>
      <xdr:rowOff>158750</xdr:rowOff>
    </xdr:from>
    <xdr:to>
      <xdr:col>3</xdr:col>
      <xdr:colOff>0</xdr:colOff>
      <xdr:row>15</xdr:row>
      <xdr:rowOff>349250</xdr:rowOff>
    </xdr:to>
    <xdr:sp macro="" textlink="Disciplinas!$F$23">
      <xdr:nvSpPr>
        <xdr:cNvPr id="76" name="Retângulo 75">
          <a:hlinkClick xmlns:r="http://schemas.openxmlformats.org/officeDocument/2006/relationships" r:id="rId13"/>
          <a:extLst>
            <a:ext uri="{FF2B5EF4-FFF2-40B4-BE49-F238E27FC236}">
              <a16:creationId xmlns:a16="http://schemas.microsoft.com/office/drawing/2014/main" id="{00000000-0008-0000-0900-00004C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clientData/>
  </xdr:twoCellAnchor>
  <xdr:twoCellAnchor editAs="absolute">
    <xdr:from>
      <xdr:col>0</xdr:col>
      <xdr:colOff>0</xdr:colOff>
      <xdr:row>15</xdr:row>
      <xdr:rowOff>349250</xdr:rowOff>
    </xdr:from>
    <xdr:to>
      <xdr:col>3</xdr:col>
      <xdr:colOff>0</xdr:colOff>
      <xdr:row>15</xdr:row>
      <xdr:rowOff>539750</xdr:rowOff>
    </xdr:to>
    <xdr:sp macro="" textlink="Disciplinas!$F$24">
      <xdr:nvSpPr>
        <xdr:cNvPr id="77" name="Retângulo 76">
          <a:hlinkClick xmlns:r="http://schemas.openxmlformats.org/officeDocument/2006/relationships" r:id="rId14"/>
          <a:extLst>
            <a:ext uri="{FF2B5EF4-FFF2-40B4-BE49-F238E27FC236}">
              <a16:creationId xmlns:a16="http://schemas.microsoft.com/office/drawing/2014/main" id="{00000000-0008-0000-0900-00004D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clientData/>
  </xdr:twoCellAnchor>
  <xdr:twoCellAnchor editAs="absolute">
    <xdr:from>
      <xdr:col>0</xdr:col>
      <xdr:colOff>0</xdr:colOff>
      <xdr:row>15</xdr:row>
      <xdr:rowOff>539750</xdr:rowOff>
    </xdr:from>
    <xdr:to>
      <xdr:col>3</xdr:col>
      <xdr:colOff>0</xdr:colOff>
      <xdr:row>16</xdr:row>
      <xdr:rowOff>171450</xdr:rowOff>
    </xdr:to>
    <xdr:sp macro="" textlink="Disciplinas!$F$25">
      <xdr:nvSpPr>
        <xdr:cNvPr id="78" name="Retângulo 77">
          <a:hlinkClick xmlns:r="http://schemas.openxmlformats.org/officeDocument/2006/relationships" r:id="rId15"/>
          <a:extLst>
            <a:ext uri="{FF2B5EF4-FFF2-40B4-BE49-F238E27FC236}">
              <a16:creationId xmlns:a16="http://schemas.microsoft.com/office/drawing/2014/main" id="{00000000-0008-0000-0900-00004E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clientData/>
  </xdr:twoCellAnchor>
  <xdr:twoCellAnchor editAs="absolute">
    <xdr:from>
      <xdr:col>0</xdr:col>
      <xdr:colOff>0</xdr:colOff>
      <xdr:row>16</xdr:row>
      <xdr:rowOff>171450</xdr:rowOff>
    </xdr:from>
    <xdr:to>
      <xdr:col>3</xdr:col>
      <xdr:colOff>0</xdr:colOff>
      <xdr:row>17</xdr:row>
      <xdr:rowOff>82550</xdr:rowOff>
    </xdr:to>
    <xdr:sp macro="" textlink="Disciplinas!$F$26">
      <xdr:nvSpPr>
        <xdr:cNvPr id="79" name="Retângulo 78">
          <a:hlinkClick xmlns:r="http://schemas.openxmlformats.org/officeDocument/2006/relationships" r:id="rId16"/>
          <a:extLst>
            <a:ext uri="{FF2B5EF4-FFF2-40B4-BE49-F238E27FC236}">
              <a16:creationId xmlns:a16="http://schemas.microsoft.com/office/drawing/2014/main" id="{00000000-0008-0000-0900-00004F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17</xdr:row>
      <xdr:rowOff>82550</xdr:rowOff>
    </xdr:from>
    <xdr:to>
      <xdr:col>3</xdr:col>
      <xdr:colOff>0</xdr:colOff>
      <xdr:row>17</xdr:row>
      <xdr:rowOff>273050</xdr:rowOff>
    </xdr:to>
    <xdr:sp macro="" textlink="Disciplinas!$F$27">
      <xdr:nvSpPr>
        <xdr:cNvPr id="80" name="Retângulo 79">
          <a:hlinkClick xmlns:r="http://schemas.openxmlformats.org/officeDocument/2006/relationships" r:id="rId17"/>
          <a:extLst>
            <a:ext uri="{FF2B5EF4-FFF2-40B4-BE49-F238E27FC236}">
              <a16:creationId xmlns:a16="http://schemas.microsoft.com/office/drawing/2014/main" id="{00000000-0008-0000-0900-000050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17</xdr:row>
      <xdr:rowOff>273050</xdr:rowOff>
    </xdr:from>
    <xdr:to>
      <xdr:col>3</xdr:col>
      <xdr:colOff>0</xdr:colOff>
      <xdr:row>18</xdr:row>
      <xdr:rowOff>44450</xdr:rowOff>
    </xdr:to>
    <xdr:sp macro="" textlink="Disciplinas!$F$28">
      <xdr:nvSpPr>
        <xdr:cNvPr id="81" name="Retângulo 80">
          <a:hlinkClick xmlns:r="http://schemas.openxmlformats.org/officeDocument/2006/relationships" r:id="rId18"/>
          <a:extLst>
            <a:ext uri="{FF2B5EF4-FFF2-40B4-BE49-F238E27FC236}">
              <a16:creationId xmlns:a16="http://schemas.microsoft.com/office/drawing/2014/main" id="{00000000-0008-0000-0900-000051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18</xdr:row>
      <xdr:rowOff>44450</xdr:rowOff>
    </xdr:from>
    <xdr:to>
      <xdr:col>3</xdr:col>
      <xdr:colOff>0</xdr:colOff>
      <xdr:row>18</xdr:row>
      <xdr:rowOff>234950</xdr:rowOff>
    </xdr:to>
    <xdr:sp macro="" textlink="Disciplinas!$F$29">
      <xdr:nvSpPr>
        <xdr:cNvPr id="82" name="Retângulo 81">
          <a:hlinkClick xmlns:r="http://schemas.openxmlformats.org/officeDocument/2006/relationships" r:id="rId19"/>
          <a:extLst>
            <a:ext uri="{FF2B5EF4-FFF2-40B4-BE49-F238E27FC236}">
              <a16:creationId xmlns:a16="http://schemas.microsoft.com/office/drawing/2014/main" id="{00000000-0008-0000-0900-000052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18</xdr:row>
      <xdr:rowOff>234950</xdr:rowOff>
    </xdr:from>
    <xdr:to>
      <xdr:col>3</xdr:col>
      <xdr:colOff>0</xdr:colOff>
      <xdr:row>19</xdr:row>
      <xdr:rowOff>6350</xdr:rowOff>
    </xdr:to>
    <xdr:sp macro="" textlink="Disciplinas!$F$30">
      <xdr:nvSpPr>
        <xdr:cNvPr id="83" name="Retângulo 82">
          <a:hlinkClick xmlns:r="http://schemas.openxmlformats.org/officeDocument/2006/relationships" r:id="rId20"/>
          <a:extLst>
            <a:ext uri="{FF2B5EF4-FFF2-40B4-BE49-F238E27FC236}">
              <a16:creationId xmlns:a16="http://schemas.microsoft.com/office/drawing/2014/main" id="{00000000-0008-0000-0900-000053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19</xdr:row>
      <xdr:rowOff>6350</xdr:rowOff>
    </xdr:from>
    <xdr:to>
      <xdr:col>3</xdr:col>
      <xdr:colOff>0</xdr:colOff>
      <xdr:row>20</xdr:row>
      <xdr:rowOff>6350</xdr:rowOff>
    </xdr:to>
    <xdr:sp macro="" textlink="Disciplinas!$F$31">
      <xdr:nvSpPr>
        <xdr:cNvPr id="84" name="Retângulo 83">
          <a:hlinkClick xmlns:r="http://schemas.openxmlformats.org/officeDocument/2006/relationships" r:id="rId21"/>
          <a:extLst>
            <a:ext uri="{FF2B5EF4-FFF2-40B4-BE49-F238E27FC236}">
              <a16:creationId xmlns:a16="http://schemas.microsoft.com/office/drawing/2014/main" id="{00000000-0008-0000-0900-000054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20</xdr:row>
      <xdr:rowOff>6350</xdr:rowOff>
    </xdr:from>
    <xdr:to>
      <xdr:col>3</xdr:col>
      <xdr:colOff>0</xdr:colOff>
      <xdr:row>21</xdr:row>
      <xdr:rowOff>6350</xdr:rowOff>
    </xdr:to>
    <xdr:sp macro="" textlink="Disciplinas!$F$32">
      <xdr:nvSpPr>
        <xdr:cNvPr id="85" name="Retângulo 84">
          <a:hlinkClick xmlns:r="http://schemas.openxmlformats.org/officeDocument/2006/relationships" r:id="rId22"/>
          <a:extLst>
            <a:ext uri="{FF2B5EF4-FFF2-40B4-BE49-F238E27FC236}">
              <a16:creationId xmlns:a16="http://schemas.microsoft.com/office/drawing/2014/main" id="{00000000-0008-0000-0900-000055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21</xdr:row>
      <xdr:rowOff>6350</xdr:rowOff>
    </xdr:from>
    <xdr:to>
      <xdr:col>3</xdr:col>
      <xdr:colOff>0</xdr:colOff>
      <xdr:row>22</xdr:row>
      <xdr:rowOff>6350</xdr:rowOff>
    </xdr:to>
    <xdr:sp macro="" textlink="Disciplinas!$F$33">
      <xdr:nvSpPr>
        <xdr:cNvPr id="86" name="Retângulo 85">
          <a:hlinkClick xmlns:r="http://schemas.openxmlformats.org/officeDocument/2006/relationships" r:id="rId23"/>
          <a:extLst>
            <a:ext uri="{FF2B5EF4-FFF2-40B4-BE49-F238E27FC236}">
              <a16:creationId xmlns:a16="http://schemas.microsoft.com/office/drawing/2014/main" id="{00000000-0008-0000-0900-000056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22</xdr:row>
      <xdr:rowOff>6350</xdr:rowOff>
    </xdr:from>
    <xdr:to>
      <xdr:col>3</xdr:col>
      <xdr:colOff>0</xdr:colOff>
      <xdr:row>23</xdr:row>
      <xdr:rowOff>6350</xdr:rowOff>
    </xdr:to>
    <xdr:sp macro="" textlink="Disciplinas!$F$34">
      <xdr:nvSpPr>
        <xdr:cNvPr id="87" name="Retângulo 86">
          <a:hlinkClick xmlns:r="http://schemas.openxmlformats.org/officeDocument/2006/relationships" r:id="rId24"/>
          <a:extLst>
            <a:ext uri="{FF2B5EF4-FFF2-40B4-BE49-F238E27FC236}">
              <a16:creationId xmlns:a16="http://schemas.microsoft.com/office/drawing/2014/main" id="{00000000-0008-0000-0900-000057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23</xdr:row>
      <xdr:rowOff>6350</xdr:rowOff>
    </xdr:from>
    <xdr:to>
      <xdr:col>3</xdr:col>
      <xdr:colOff>0</xdr:colOff>
      <xdr:row>24</xdr:row>
      <xdr:rowOff>6350</xdr:rowOff>
    </xdr:to>
    <xdr:sp macro="" textlink="Disciplinas!$F$35">
      <xdr:nvSpPr>
        <xdr:cNvPr id="88" name="Retângulo 87">
          <a:hlinkClick xmlns:r="http://schemas.openxmlformats.org/officeDocument/2006/relationships" r:id="rId25"/>
          <a:extLst>
            <a:ext uri="{FF2B5EF4-FFF2-40B4-BE49-F238E27FC236}">
              <a16:creationId xmlns:a16="http://schemas.microsoft.com/office/drawing/2014/main" id="{00000000-0008-0000-0900-000058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24</xdr:row>
      <xdr:rowOff>6350</xdr:rowOff>
    </xdr:from>
    <xdr:to>
      <xdr:col>3</xdr:col>
      <xdr:colOff>0</xdr:colOff>
      <xdr:row>25</xdr:row>
      <xdr:rowOff>6350</xdr:rowOff>
    </xdr:to>
    <xdr:sp macro="" textlink="Disciplinas!$F$36">
      <xdr:nvSpPr>
        <xdr:cNvPr id="89" name="Retângulo 88">
          <a:hlinkClick xmlns:r="http://schemas.openxmlformats.org/officeDocument/2006/relationships" r:id="rId26"/>
          <a:extLst>
            <a:ext uri="{FF2B5EF4-FFF2-40B4-BE49-F238E27FC236}">
              <a16:creationId xmlns:a16="http://schemas.microsoft.com/office/drawing/2014/main" id="{00000000-0008-0000-0900-000059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25</xdr:row>
      <xdr:rowOff>6350</xdr:rowOff>
    </xdr:from>
    <xdr:to>
      <xdr:col>3</xdr:col>
      <xdr:colOff>0</xdr:colOff>
      <xdr:row>26</xdr:row>
      <xdr:rowOff>6350</xdr:rowOff>
    </xdr:to>
    <xdr:sp macro="" textlink="Disciplinas!$F$37">
      <xdr:nvSpPr>
        <xdr:cNvPr id="90" name="Retângulo 89">
          <a:hlinkClick xmlns:r="http://schemas.openxmlformats.org/officeDocument/2006/relationships" r:id="rId27"/>
          <a:extLst>
            <a:ext uri="{FF2B5EF4-FFF2-40B4-BE49-F238E27FC236}">
              <a16:creationId xmlns:a16="http://schemas.microsoft.com/office/drawing/2014/main" id="{00000000-0008-0000-0900-00005A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26</xdr:row>
      <xdr:rowOff>6350</xdr:rowOff>
    </xdr:from>
    <xdr:to>
      <xdr:col>3</xdr:col>
      <xdr:colOff>0</xdr:colOff>
      <xdr:row>27</xdr:row>
      <xdr:rowOff>6350</xdr:rowOff>
    </xdr:to>
    <xdr:sp macro="" textlink="Disciplinas!$F$38">
      <xdr:nvSpPr>
        <xdr:cNvPr id="91" name="Retângulo 90">
          <a:hlinkClick xmlns:r="http://schemas.openxmlformats.org/officeDocument/2006/relationships" r:id="rId28"/>
          <a:extLst>
            <a:ext uri="{FF2B5EF4-FFF2-40B4-BE49-F238E27FC236}">
              <a16:creationId xmlns:a16="http://schemas.microsoft.com/office/drawing/2014/main" id="{00000000-0008-0000-0900-00005B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27</xdr:row>
      <xdr:rowOff>6350</xdr:rowOff>
    </xdr:from>
    <xdr:to>
      <xdr:col>3</xdr:col>
      <xdr:colOff>0</xdr:colOff>
      <xdr:row>28</xdr:row>
      <xdr:rowOff>6350</xdr:rowOff>
    </xdr:to>
    <xdr:sp macro="" textlink="Disciplinas!$F$39">
      <xdr:nvSpPr>
        <xdr:cNvPr id="92" name="Retângulo 91">
          <a:hlinkClick xmlns:r="http://schemas.openxmlformats.org/officeDocument/2006/relationships" r:id="rId29"/>
          <a:extLst>
            <a:ext uri="{FF2B5EF4-FFF2-40B4-BE49-F238E27FC236}">
              <a16:creationId xmlns:a16="http://schemas.microsoft.com/office/drawing/2014/main" id="{00000000-0008-0000-0900-00005C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editAs="absolute">
    <xdr:from>
      <xdr:col>0</xdr:col>
      <xdr:colOff>0</xdr:colOff>
      <xdr:row>28</xdr:row>
      <xdr:rowOff>6350</xdr:rowOff>
    </xdr:from>
    <xdr:to>
      <xdr:col>3</xdr:col>
      <xdr:colOff>0</xdr:colOff>
      <xdr:row>29</xdr:row>
      <xdr:rowOff>6350</xdr:rowOff>
    </xdr:to>
    <xdr:sp macro="" textlink="Disciplinas!$F$40">
      <xdr:nvSpPr>
        <xdr:cNvPr id="93" name="Retângulo 92">
          <a:hlinkClick xmlns:r="http://schemas.openxmlformats.org/officeDocument/2006/relationships" r:id="rId30"/>
          <a:extLst>
            <a:ext uri="{FF2B5EF4-FFF2-40B4-BE49-F238E27FC236}">
              <a16:creationId xmlns:a16="http://schemas.microsoft.com/office/drawing/2014/main" id="{00000000-0008-0000-0900-00005D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47" name="CaixaDeTexto 46">
          <a:extLst>
            <a:ext uri="{FF2B5EF4-FFF2-40B4-BE49-F238E27FC236}">
              <a16:creationId xmlns:a16="http://schemas.microsoft.com/office/drawing/2014/main" id="{00000000-0008-0000-0900-00002F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107" name="Imagem 106">
          <a:hlinkClick xmlns:r="http://schemas.openxmlformats.org/officeDocument/2006/relationships" r:id="rId31"/>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108" name="Retângulo 107">
          <a:extLst>
            <a:ext uri="{FF2B5EF4-FFF2-40B4-BE49-F238E27FC236}">
              <a16:creationId xmlns:a16="http://schemas.microsoft.com/office/drawing/2014/main" id="{00000000-0008-0000-0900-00006C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109" name="Agrupar 108">
          <a:extLst>
            <a:ext uri="{FF2B5EF4-FFF2-40B4-BE49-F238E27FC236}">
              <a16:creationId xmlns:a16="http://schemas.microsoft.com/office/drawing/2014/main" id="{00000000-0008-0000-0900-00006D000000}"/>
            </a:ext>
          </a:extLst>
        </xdr:cNvPr>
        <xdr:cNvGrpSpPr/>
      </xdr:nvGrpSpPr>
      <xdr:grpSpPr>
        <a:xfrm>
          <a:off x="4082750" y="762000"/>
          <a:ext cx="6195025" cy="381000"/>
          <a:chOff x="3771600" y="762000"/>
          <a:chExt cx="5258400" cy="381000"/>
        </a:xfrm>
      </xdr:grpSpPr>
      <xdr:sp macro="" textlink="">
        <xdr:nvSpPr>
          <xdr:cNvPr id="110" name="Retângulo 109">
            <a:hlinkClick xmlns:r="http://schemas.openxmlformats.org/officeDocument/2006/relationships" r:id="rId33"/>
            <a:extLst>
              <a:ext uri="{FF2B5EF4-FFF2-40B4-BE49-F238E27FC236}">
                <a16:creationId xmlns:a16="http://schemas.microsoft.com/office/drawing/2014/main" id="{00000000-0008-0000-0900-00006E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111" name="Retângulo 110">
            <a:hlinkClick xmlns:r="http://schemas.openxmlformats.org/officeDocument/2006/relationships" r:id="rId34"/>
            <a:extLst>
              <a:ext uri="{FF2B5EF4-FFF2-40B4-BE49-F238E27FC236}">
                <a16:creationId xmlns:a16="http://schemas.microsoft.com/office/drawing/2014/main" id="{00000000-0008-0000-0900-00006F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112" name="Retângulo 111">
            <a:hlinkClick xmlns:r="http://schemas.openxmlformats.org/officeDocument/2006/relationships" r:id="rId35"/>
            <a:extLst>
              <a:ext uri="{FF2B5EF4-FFF2-40B4-BE49-F238E27FC236}">
                <a16:creationId xmlns:a16="http://schemas.microsoft.com/office/drawing/2014/main" id="{00000000-0008-0000-0900-000070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113" name="Agrupar 112">
            <a:hlinkClick xmlns:r="http://schemas.openxmlformats.org/officeDocument/2006/relationships" r:id="rId31"/>
            <a:extLst>
              <a:ext uri="{FF2B5EF4-FFF2-40B4-BE49-F238E27FC236}">
                <a16:creationId xmlns:a16="http://schemas.microsoft.com/office/drawing/2014/main" id="{00000000-0008-0000-0900-000071000000}"/>
              </a:ext>
            </a:extLst>
          </xdr:cNvPr>
          <xdr:cNvGrpSpPr/>
        </xdr:nvGrpSpPr>
        <xdr:grpSpPr>
          <a:xfrm>
            <a:off x="3771600" y="762000"/>
            <a:ext cx="381600" cy="381000"/>
            <a:chOff x="4291799" y="685799"/>
            <a:chExt cx="381600" cy="381000"/>
          </a:xfrm>
        </xdr:grpSpPr>
        <xdr:sp macro="" textlink="">
          <xdr:nvSpPr>
            <xdr:cNvPr id="115" name="Retângulo 114">
              <a:extLst>
                <a:ext uri="{FF2B5EF4-FFF2-40B4-BE49-F238E27FC236}">
                  <a16:creationId xmlns:a16="http://schemas.microsoft.com/office/drawing/2014/main" id="{00000000-0008-0000-0900-000073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116" name="Agrupar 115">
              <a:extLst>
                <a:ext uri="{FF2B5EF4-FFF2-40B4-BE49-F238E27FC236}">
                  <a16:creationId xmlns:a16="http://schemas.microsoft.com/office/drawing/2014/main" id="{00000000-0008-0000-0900-000074000000}"/>
                </a:ext>
              </a:extLst>
            </xdr:cNvPr>
            <xdr:cNvGrpSpPr/>
          </xdr:nvGrpSpPr>
          <xdr:grpSpPr>
            <a:xfrm>
              <a:off x="4356599" y="750299"/>
              <a:ext cx="252000" cy="252000"/>
              <a:chOff x="5486400" y="2819400"/>
              <a:chExt cx="1219200" cy="1219200"/>
            </a:xfrm>
            <a:solidFill>
              <a:schemeClr val="bg1"/>
            </a:solidFill>
          </xdr:grpSpPr>
          <xdr:sp macro="" textlink="">
            <xdr:nvSpPr>
              <xdr:cNvPr id="117" name="Triângulo isósceles 116">
                <a:extLst>
                  <a:ext uri="{FF2B5EF4-FFF2-40B4-BE49-F238E27FC236}">
                    <a16:creationId xmlns:a16="http://schemas.microsoft.com/office/drawing/2014/main" id="{00000000-0008-0000-0900-000075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118" name="Agrupar 117">
                <a:extLst>
                  <a:ext uri="{FF2B5EF4-FFF2-40B4-BE49-F238E27FC236}">
                    <a16:creationId xmlns:a16="http://schemas.microsoft.com/office/drawing/2014/main" id="{00000000-0008-0000-0900-000076000000}"/>
                  </a:ext>
                </a:extLst>
              </xdr:cNvPr>
              <xdr:cNvGrpSpPr/>
            </xdr:nvGrpSpPr>
            <xdr:grpSpPr>
              <a:xfrm>
                <a:off x="5662613" y="3425824"/>
                <a:ext cx="866775" cy="612776"/>
                <a:chOff x="5667375" y="3425824"/>
                <a:chExt cx="866775" cy="612776"/>
              </a:xfrm>
              <a:grpFill/>
            </xdr:grpSpPr>
            <xdr:sp macro="" textlink="">
              <xdr:nvSpPr>
                <xdr:cNvPr id="119" name="Retângulo 118">
                  <a:extLst>
                    <a:ext uri="{FF2B5EF4-FFF2-40B4-BE49-F238E27FC236}">
                      <a16:creationId xmlns:a16="http://schemas.microsoft.com/office/drawing/2014/main" id="{00000000-0008-0000-0900-000077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120" name="Retângulo 119">
                  <a:extLst>
                    <a:ext uri="{FF2B5EF4-FFF2-40B4-BE49-F238E27FC236}">
                      <a16:creationId xmlns:a16="http://schemas.microsoft.com/office/drawing/2014/main" id="{00000000-0008-0000-0900-000078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121" name="Retângulo 120">
                  <a:extLst>
                    <a:ext uri="{FF2B5EF4-FFF2-40B4-BE49-F238E27FC236}">
                      <a16:creationId xmlns:a16="http://schemas.microsoft.com/office/drawing/2014/main" id="{00000000-0008-0000-0900-000079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114" name="Retângulo 113">
            <a:hlinkClick xmlns:r="http://schemas.openxmlformats.org/officeDocument/2006/relationships" r:id="rId36"/>
            <a:extLst>
              <a:ext uri="{FF2B5EF4-FFF2-40B4-BE49-F238E27FC236}">
                <a16:creationId xmlns:a16="http://schemas.microsoft.com/office/drawing/2014/main" id="{00000000-0008-0000-0900-000072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28</xdr:row>
      <xdr:rowOff>844550</xdr:rowOff>
    </xdr:to>
    <xdr:grpSp>
      <xdr:nvGrpSpPr>
        <xdr:cNvPr id="48" name="Agrupar 47">
          <a:extLst>
            <a:ext uri="{FF2B5EF4-FFF2-40B4-BE49-F238E27FC236}">
              <a16:creationId xmlns:a16="http://schemas.microsoft.com/office/drawing/2014/main" id="{00000000-0008-0000-0A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0A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0A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0A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0A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0A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0A00-000017000000}"/>
              </a:ext>
            </a:extLst>
          </xdr:cNvPr>
          <xdr:cNvSpPr/>
        </xdr:nvSpPr>
        <xdr:spPr>
          <a:xfrm>
            <a:off x="0" y="2095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ysClr val="windowText" lastClr="000000"/>
                </a:solidFill>
                <a:latin typeface="Calibri"/>
                <a:cs typeface="Calibri"/>
              </a:rPr>
              <a:pPr algn="r"/>
              <a:t>ADMINISTRAÇÃO PÚBLICA</a:t>
            </a:fld>
            <a:endParaRPr lang="pt-BR" sz="800" u="none">
              <a:solidFill>
                <a:sysClr val="windowText" lastClr="000000"/>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0A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0A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0A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0A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0A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0A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0A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0A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0A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0A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0A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0A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0A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0A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0A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0A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0A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0A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0A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0A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0A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0A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0A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0A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0A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0A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0A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0A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0A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0A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0A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0A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0A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0A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0A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0A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0A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0A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0A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28</xdr:row>
      <xdr:rowOff>6350</xdr:rowOff>
    </xdr:to>
    <xdr:grpSp>
      <xdr:nvGrpSpPr>
        <xdr:cNvPr id="48" name="Agrupar 47">
          <a:extLst>
            <a:ext uri="{FF2B5EF4-FFF2-40B4-BE49-F238E27FC236}">
              <a16:creationId xmlns:a16="http://schemas.microsoft.com/office/drawing/2014/main" id="{00000000-0008-0000-0B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0B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0B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0B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0B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0B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0B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0B00-000018000000}"/>
              </a:ext>
            </a:extLst>
          </xdr:cNvPr>
          <xdr:cNvSpPr/>
        </xdr:nvSpPr>
        <xdr:spPr>
          <a:xfrm>
            <a:off x="0" y="2286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ysClr val="windowText" lastClr="000000"/>
                </a:solidFill>
                <a:latin typeface="Calibri"/>
                <a:cs typeface="Calibri"/>
              </a:rPr>
              <a:pPr algn="r"/>
              <a:t>DIREITO CONSTITUCIONAL</a:t>
            </a:fld>
            <a:endParaRPr lang="pt-BR" sz="800" u="none">
              <a:solidFill>
                <a:sysClr val="windowText" lastClr="000000"/>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0B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0B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0B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0B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0B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0B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0B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0B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0B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0B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0B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0B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0B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0B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0B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0B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0B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0B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0B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0B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0B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0B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0B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0B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0B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0B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0B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0B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0B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0B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0B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0B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0B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0B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0B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0B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0B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0B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20</xdr:row>
      <xdr:rowOff>273050</xdr:rowOff>
    </xdr:to>
    <xdr:grpSp>
      <xdr:nvGrpSpPr>
        <xdr:cNvPr id="48" name="Agrupar 47">
          <a:extLst>
            <a:ext uri="{FF2B5EF4-FFF2-40B4-BE49-F238E27FC236}">
              <a16:creationId xmlns:a16="http://schemas.microsoft.com/office/drawing/2014/main" id="{00000000-0008-0000-0C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0C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0C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0C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0C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0C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0C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0C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0C00-000019000000}"/>
              </a:ext>
            </a:extLst>
          </xdr:cNvPr>
          <xdr:cNvSpPr/>
        </xdr:nvSpPr>
        <xdr:spPr>
          <a:xfrm>
            <a:off x="0" y="2476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ysClr val="windowText" lastClr="000000"/>
                </a:solidFill>
                <a:latin typeface="Calibri"/>
                <a:cs typeface="Calibri"/>
              </a:rPr>
              <a:pPr algn="r"/>
              <a:t>DIREITO ADMINISTRATIVO</a:t>
            </a:fld>
            <a:endParaRPr lang="pt-BR" sz="800" u="none">
              <a:solidFill>
                <a:sysClr val="windowText" lastClr="000000"/>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0C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0C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0C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0C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0C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0C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0C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0C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0C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0C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0C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0C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0C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0C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0C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0C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0C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0C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0C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0C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0C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0C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0C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0C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0C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0C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0C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0C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0C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0C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0C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0C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0C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0C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0C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0C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0C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20</xdr:row>
      <xdr:rowOff>31750</xdr:rowOff>
    </xdr:to>
    <xdr:grpSp>
      <xdr:nvGrpSpPr>
        <xdr:cNvPr id="48" name="Agrupar 47">
          <a:extLst>
            <a:ext uri="{FF2B5EF4-FFF2-40B4-BE49-F238E27FC236}">
              <a16:creationId xmlns:a16="http://schemas.microsoft.com/office/drawing/2014/main" id="{00000000-0008-0000-0D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0D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0D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0D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0D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0D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0D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0D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0D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0D00-00001A000000}"/>
              </a:ext>
            </a:extLst>
          </xdr:cNvPr>
          <xdr:cNvSpPr/>
        </xdr:nvSpPr>
        <xdr:spPr>
          <a:xfrm>
            <a:off x="0" y="2667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ysClr val="windowText" lastClr="000000"/>
                </a:solidFill>
                <a:latin typeface="Calibri"/>
                <a:cs typeface="Calibri"/>
              </a:rPr>
              <a:pPr algn="r"/>
              <a:t>DIREITO TRIBUTÁRIO</a:t>
            </a:fld>
            <a:endParaRPr lang="pt-BR" sz="800" u="none">
              <a:solidFill>
                <a:sysClr val="windowText" lastClr="000000"/>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0D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0D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0D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0D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0D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0D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0D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0D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0D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0D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0D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0D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0D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0D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0D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0D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0D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0D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0D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0D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0D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0D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0D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0D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0D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0D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0D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0D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0D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0D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0D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0D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0D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0D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0D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0D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16</xdr:row>
      <xdr:rowOff>2609850</xdr:rowOff>
    </xdr:to>
    <xdr:grpSp>
      <xdr:nvGrpSpPr>
        <xdr:cNvPr id="48" name="Agrupar 47">
          <a:extLst>
            <a:ext uri="{FF2B5EF4-FFF2-40B4-BE49-F238E27FC236}">
              <a16:creationId xmlns:a16="http://schemas.microsoft.com/office/drawing/2014/main" id="{00000000-0008-0000-0E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0E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0E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0E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0E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0E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0E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0E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0E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0E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0E00-00001B000000}"/>
              </a:ext>
            </a:extLst>
          </xdr:cNvPr>
          <xdr:cNvSpPr/>
        </xdr:nvSpPr>
        <xdr:spPr>
          <a:xfrm>
            <a:off x="0" y="2857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ysClr val="windowText" lastClr="000000"/>
                </a:solidFill>
                <a:latin typeface="Calibri"/>
                <a:cs typeface="Calibri"/>
              </a:rPr>
              <a:pPr algn="r"/>
              <a:t>DIREITO PREVIDENCIÁRIO</a:t>
            </a:fld>
            <a:endParaRPr lang="pt-BR" sz="800" u="none">
              <a:solidFill>
                <a:sysClr val="windowText" lastClr="000000"/>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0E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0E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0E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0E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0E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0E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0E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0E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0E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0E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0E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0E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0E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0E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0E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0E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0E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0E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0E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0E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0E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0E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0E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0E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0E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0E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0E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0E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0E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0E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0E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0E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0E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0E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0E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31</xdr:row>
      <xdr:rowOff>57150</xdr:rowOff>
    </xdr:to>
    <xdr:grpSp>
      <xdr:nvGrpSpPr>
        <xdr:cNvPr id="48" name="Agrupar 47">
          <a:extLst>
            <a:ext uri="{FF2B5EF4-FFF2-40B4-BE49-F238E27FC236}">
              <a16:creationId xmlns:a16="http://schemas.microsoft.com/office/drawing/2014/main" id="{00000000-0008-0000-0F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0F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0F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0F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0F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0F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0F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0F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0F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0F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0F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0F00-00001C000000}"/>
              </a:ext>
            </a:extLst>
          </xdr:cNvPr>
          <xdr:cNvSpPr/>
        </xdr:nvSpPr>
        <xdr:spPr>
          <a:xfrm>
            <a:off x="0" y="3048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ysClr val="windowText" lastClr="000000"/>
                </a:solidFill>
                <a:latin typeface="Calibri"/>
                <a:cs typeface="Calibri"/>
              </a:rPr>
              <a:pPr algn="r"/>
              <a:t>AUDITORIA</a:t>
            </a:fld>
            <a:endParaRPr lang="pt-BR" sz="800" u="none">
              <a:solidFill>
                <a:sysClr val="windowText" lastClr="000000"/>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0F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0F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0F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0F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0F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0F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0F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0F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0F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0F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0F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0F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0F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0F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0F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0F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0F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0F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0F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0F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0F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0F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0F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0F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0F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0F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0F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0F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0F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0F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0F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0F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0F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0F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0F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22</xdr:row>
      <xdr:rowOff>654050</xdr:rowOff>
    </xdr:to>
    <xdr:grpSp>
      <xdr:nvGrpSpPr>
        <xdr:cNvPr id="48" name="Agrupar 47">
          <a:extLst>
            <a:ext uri="{FF2B5EF4-FFF2-40B4-BE49-F238E27FC236}">
              <a16:creationId xmlns:a16="http://schemas.microsoft.com/office/drawing/2014/main" id="{00000000-0008-0000-10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0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0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0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0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0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0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0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0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0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0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0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000-00001D000000}"/>
              </a:ext>
            </a:extLst>
          </xdr:cNvPr>
          <xdr:cNvSpPr/>
        </xdr:nvSpPr>
        <xdr:spPr>
          <a:xfrm>
            <a:off x="0" y="3238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ysClr val="windowText" lastClr="000000"/>
                </a:solidFill>
                <a:latin typeface="Calibri"/>
                <a:cs typeface="Calibri"/>
              </a:rPr>
              <a:pPr algn="r"/>
              <a:t>CONTABILIDADE GERAL E AVANÇADA</a:t>
            </a:fld>
            <a:endParaRPr lang="pt-BR" sz="800" u="none">
              <a:solidFill>
                <a:sysClr val="windowText" lastClr="000000"/>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0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0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0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0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0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0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0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0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0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0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0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0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0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0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0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0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0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0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10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10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10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10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10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10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10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10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10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10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10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10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10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10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10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11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1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1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1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1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1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1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1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1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1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1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1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1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100-00001E000000}"/>
              </a:ext>
            </a:extLst>
          </xdr:cNvPr>
          <xdr:cNvSpPr/>
        </xdr:nvSpPr>
        <xdr:spPr>
          <a:xfrm>
            <a:off x="0" y="3429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ysClr val="windowText" lastClr="000000"/>
                </a:solidFill>
                <a:latin typeface="Calibri"/>
                <a:cs typeface="Calibri"/>
              </a:rPr>
              <a:pPr algn="r"/>
              <a:t>LEGISLAÇÃO TRIBUTÁRIA</a:t>
            </a:fld>
            <a:endParaRPr lang="pt-BR" sz="800" u="none">
              <a:solidFill>
                <a:sysClr val="windowText" lastClr="000000"/>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1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1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1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1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1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1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1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1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1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1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1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1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1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1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1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1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1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11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11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11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11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11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11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11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11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11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11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11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11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11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11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11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11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17</xdr:row>
      <xdr:rowOff>514350</xdr:rowOff>
    </xdr:to>
    <xdr:grpSp>
      <xdr:nvGrpSpPr>
        <xdr:cNvPr id="48" name="Agrupar 47">
          <a:extLst>
            <a:ext uri="{FF2B5EF4-FFF2-40B4-BE49-F238E27FC236}">
              <a16:creationId xmlns:a16="http://schemas.microsoft.com/office/drawing/2014/main" id="{00000000-0008-0000-12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2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2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2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2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2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2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2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2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2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2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2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2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2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200-00001F000000}"/>
              </a:ext>
            </a:extLst>
          </xdr:cNvPr>
          <xdr:cNvSpPr/>
        </xdr:nvSpPr>
        <xdr:spPr>
          <a:xfrm>
            <a:off x="0" y="3619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ysClr val="windowText" lastClr="000000"/>
                </a:solidFill>
                <a:latin typeface="Calibri"/>
                <a:cs typeface="Calibri"/>
              </a:rPr>
              <a:pPr algn="r"/>
              <a:t>COMÉRCIO INTERNACIONAL</a:t>
            </a:fld>
            <a:endParaRPr lang="pt-BR" sz="800" u="none">
              <a:solidFill>
                <a:sysClr val="windowText" lastClr="000000"/>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2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2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2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2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2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2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2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2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2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2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2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2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2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2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2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2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12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12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12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12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12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12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12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12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12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12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12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12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12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12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12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12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4</xdr:row>
      <xdr:rowOff>0</xdr:rowOff>
    </xdr:from>
    <xdr:to>
      <xdr:col>21</xdr:col>
      <xdr:colOff>0</xdr:colOff>
      <xdr:row>6</xdr:row>
      <xdr:rowOff>0</xdr:rowOff>
    </xdr:to>
    <xdr:sp macro="" textlink="">
      <xdr:nvSpPr>
        <xdr:cNvPr id="21" name="Retângulo 20">
          <a:extLst>
            <a:ext uri="{FF2B5EF4-FFF2-40B4-BE49-F238E27FC236}">
              <a16:creationId xmlns:a16="http://schemas.microsoft.com/office/drawing/2014/main" id="{00000000-0008-0000-0100-000015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absolute">
    <xdr:from>
      <xdr:col>6</xdr:col>
      <xdr:colOff>114000</xdr:colOff>
      <xdr:row>4</xdr:row>
      <xdr:rowOff>0</xdr:rowOff>
    </xdr:from>
    <xdr:to>
      <xdr:col>14</xdr:col>
      <xdr:colOff>495600</xdr:colOff>
      <xdr:row>6</xdr:row>
      <xdr:rowOff>0</xdr:rowOff>
    </xdr:to>
    <xdr:grpSp>
      <xdr:nvGrpSpPr>
        <xdr:cNvPr id="8" name="Agrupar 7">
          <a:extLst>
            <a:ext uri="{FF2B5EF4-FFF2-40B4-BE49-F238E27FC236}">
              <a16:creationId xmlns:a16="http://schemas.microsoft.com/office/drawing/2014/main" id="{00000000-0008-0000-0100-000008000000}"/>
            </a:ext>
          </a:extLst>
        </xdr:cNvPr>
        <xdr:cNvGrpSpPr/>
      </xdr:nvGrpSpPr>
      <xdr:grpSpPr>
        <a:xfrm>
          <a:off x="4305000" y="762000"/>
          <a:ext cx="5969600" cy="381000"/>
          <a:chOff x="2666400" y="762000"/>
          <a:chExt cx="5258400" cy="381000"/>
        </a:xfrm>
      </xdr:grpSpPr>
      <xdr:sp macro="" textlink="">
        <xdr:nvSpPr>
          <xdr:cNvPr id="3" name="Retângulo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30480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4" name="Retângulo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4267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 name="Retângulo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5486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ACOMPANHAMENTO</a:t>
            </a:r>
            <a:r>
              <a:rPr lang="pt-BR" sz="900" b="1" baseline="0">
                <a:solidFill>
                  <a:schemeClr val="bg1"/>
                </a:solidFill>
              </a:rPr>
              <a:t> POR DISCIPLINA</a:t>
            </a:r>
            <a:endParaRPr lang="pt-BR" sz="900" b="1">
              <a:solidFill>
                <a:schemeClr val="bg1"/>
              </a:solidFill>
            </a:endParaRPr>
          </a:p>
        </xdr:txBody>
      </xdr:sp>
      <xdr:grpSp>
        <xdr:nvGrpSpPr>
          <xdr:cNvPr id="18" name="Agrupar 17">
            <a:hlinkClick xmlns:r="http://schemas.openxmlformats.org/officeDocument/2006/relationships" r:id="rId4"/>
            <a:extLst>
              <a:ext uri="{FF2B5EF4-FFF2-40B4-BE49-F238E27FC236}">
                <a16:creationId xmlns:a16="http://schemas.microsoft.com/office/drawing/2014/main" id="{00000000-0008-0000-0100-000012000000}"/>
              </a:ext>
            </a:extLst>
          </xdr:cNvPr>
          <xdr:cNvGrpSpPr/>
        </xdr:nvGrpSpPr>
        <xdr:grpSpPr>
          <a:xfrm>
            <a:off x="2666400" y="762000"/>
            <a:ext cx="381600" cy="381000"/>
            <a:chOff x="4291799" y="685799"/>
            <a:chExt cx="381600" cy="381000"/>
          </a:xfrm>
        </xdr:grpSpPr>
        <xdr:sp macro="" textlink="">
          <xdr:nvSpPr>
            <xdr:cNvPr id="17" name="Retângulo 16">
              <a:extLst>
                <a:ext uri="{FF2B5EF4-FFF2-40B4-BE49-F238E27FC236}">
                  <a16:creationId xmlns:a16="http://schemas.microsoft.com/office/drawing/2014/main" id="{00000000-0008-0000-0100-000011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11" name="Agrupar 10">
              <a:extLst>
                <a:ext uri="{FF2B5EF4-FFF2-40B4-BE49-F238E27FC236}">
                  <a16:creationId xmlns:a16="http://schemas.microsoft.com/office/drawing/2014/main" id="{00000000-0008-0000-0100-00000B000000}"/>
                </a:ext>
              </a:extLst>
            </xdr:cNvPr>
            <xdr:cNvGrpSpPr/>
          </xdr:nvGrpSpPr>
          <xdr:grpSpPr>
            <a:xfrm>
              <a:off x="4356599" y="750299"/>
              <a:ext cx="252000" cy="252000"/>
              <a:chOff x="5486400" y="2819400"/>
              <a:chExt cx="1219200" cy="1219200"/>
            </a:xfrm>
            <a:solidFill>
              <a:schemeClr val="bg1"/>
            </a:solidFill>
          </xdr:grpSpPr>
          <xdr:sp macro="" textlink="">
            <xdr:nvSpPr>
              <xdr:cNvPr id="12" name="Triângulo isósceles 11">
                <a:extLst>
                  <a:ext uri="{FF2B5EF4-FFF2-40B4-BE49-F238E27FC236}">
                    <a16:creationId xmlns:a16="http://schemas.microsoft.com/office/drawing/2014/main" id="{00000000-0008-0000-0100-00000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13" name="Agrupar 12">
                <a:extLst>
                  <a:ext uri="{FF2B5EF4-FFF2-40B4-BE49-F238E27FC236}">
                    <a16:creationId xmlns:a16="http://schemas.microsoft.com/office/drawing/2014/main" id="{00000000-0008-0000-0100-00000D000000}"/>
                  </a:ext>
                </a:extLst>
              </xdr:cNvPr>
              <xdr:cNvGrpSpPr/>
            </xdr:nvGrpSpPr>
            <xdr:grpSpPr>
              <a:xfrm>
                <a:off x="5662613" y="3425824"/>
                <a:ext cx="866775" cy="612776"/>
                <a:chOff x="5667375" y="3425824"/>
                <a:chExt cx="866775" cy="612776"/>
              </a:xfrm>
              <a:grpFill/>
            </xdr:grpSpPr>
            <xdr:sp macro="" textlink="">
              <xdr:nvSpPr>
                <xdr:cNvPr id="14" name="Retângulo 13">
                  <a:extLst>
                    <a:ext uri="{FF2B5EF4-FFF2-40B4-BE49-F238E27FC236}">
                      <a16:creationId xmlns:a16="http://schemas.microsoft.com/office/drawing/2014/main" id="{00000000-0008-0000-0100-00000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15" name="Retângulo 14">
                  <a:extLst>
                    <a:ext uri="{FF2B5EF4-FFF2-40B4-BE49-F238E27FC236}">
                      <a16:creationId xmlns:a16="http://schemas.microsoft.com/office/drawing/2014/main" id="{00000000-0008-0000-0100-00000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16" name="Retângulo 15">
                  <a:extLst>
                    <a:ext uri="{FF2B5EF4-FFF2-40B4-BE49-F238E27FC236}">
                      <a16:creationId xmlns:a16="http://schemas.microsoft.com/office/drawing/2014/main" id="{00000000-0008-0000-0100-00001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22" name="Retângulo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7056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a:t>
            </a:r>
            <a:r>
              <a:rPr lang="pt-BR" sz="900" b="1" baseline="0">
                <a:solidFill>
                  <a:schemeClr val="bg1"/>
                </a:solidFill>
              </a:rPr>
              <a:t> DE ESTUDO</a:t>
            </a:r>
            <a:endParaRPr lang="pt-BR" sz="900" b="1">
              <a:solidFill>
                <a:schemeClr val="bg1"/>
              </a:solidFill>
            </a:endParaRPr>
          </a:p>
        </xdr:txBody>
      </xdr:sp>
    </xdr:grpSp>
    <xdr:clientData/>
  </xdr:twoCellAnchor>
  <xdr:twoCellAnchor editAs="absolute">
    <xdr:from>
      <xdr:col>5</xdr:col>
      <xdr:colOff>400614</xdr:colOff>
      <xdr:row>0</xdr:row>
      <xdr:rowOff>18373</xdr:rowOff>
    </xdr:from>
    <xdr:to>
      <xdr:col>15</xdr:col>
      <xdr:colOff>208987</xdr:colOff>
      <xdr:row>3</xdr:row>
      <xdr:rowOff>190218</xdr:rowOff>
    </xdr:to>
    <xdr:sp macro="" textlink="">
      <xdr:nvSpPr>
        <xdr:cNvPr id="7" name="CaixaDeTexto 6">
          <a:extLst>
            <a:ext uri="{FF2B5EF4-FFF2-40B4-BE49-F238E27FC236}">
              <a16:creationId xmlns:a16="http://schemas.microsoft.com/office/drawing/2014/main" id="{00000000-0008-0000-0100-000007000000}"/>
            </a:ext>
          </a:extLst>
        </xdr:cNvPr>
        <xdr:cNvSpPr txBox="1"/>
      </xdr:nvSpPr>
      <xdr:spPr>
        <a:xfrm>
          <a:off x="3448614" y="18373"/>
          <a:ext cx="5904373"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editAs="absolute">
    <xdr:from>
      <xdr:col>1</xdr:col>
      <xdr:colOff>0</xdr:colOff>
      <xdr:row>0</xdr:row>
      <xdr:rowOff>35345</xdr:rowOff>
    </xdr:from>
    <xdr:to>
      <xdr:col>4</xdr:col>
      <xdr:colOff>355689</xdr:colOff>
      <xdr:row>3</xdr:row>
      <xdr:rowOff>161925</xdr:rowOff>
    </xdr:to>
    <xdr:pic>
      <xdr:nvPicPr>
        <xdr:cNvPr id="23" name="Imagem 22">
          <a:hlinkClick xmlns:r="http://schemas.openxmlformats.org/officeDocument/2006/relationships" r:id="rId4"/>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6"/>
        <a:stretch>
          <a:fillRect/>
        </a:stretch>
      </xdr:blipFill>
      <xdr:spPr>
        <a:xfrm>
          <a:off x="609600" y="35345"/>
          <a:ext cx="2184489" cy="698080"/>
        </a:xfrm>
        <a:prstGeom prst="rect">
          <a:avLst/>
        </a:prstGeom>
      </xdr:spPr>
    </xdr:pic>
    <xdr:clientData/>
  </xdr:twoCellAnchor>
  <xdr:twoCellAnchor editAs="oneCell">
    <xdr:from>
      <xdr:col>2</xdr:col>
      <xdr:colOff>0</xdr:colOff>
      <xdr:row>7</xdr:row>
      <xdr:rowOff>0</xdr:rowOff>
    </xdr:from>
    <xdr:to>
      <xdr:col>19</xdr:col>
      <xdr:colOff>12864</xdr:colOff>
      <xdr:row>38</xdr:row>
      <xdr:rowOff>0</xdr:rowOff>
    </xdr:to>
    <xdr:pic>
      <xdr:nvPicPr>
        <xdr:cNvPr id="6" name="Imagem 5">
          <a:hlinkClick xmlns:r="http://schemas.openxmlformats.org/officeDocument/2006/relationships" r:id="rId7"/>
          <a:extLst>
            <a:ext uri="{FF2B5EF4-FFF2-40B4-BE49-F238E27FC236}">
              <a16:creationId xmlns:a16="http://schemas.microsoft.com/office/drawing/2014/main" id="{D4AD5E33-6FF0-7845-A11D-CAC4B6A8A6D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97000" y="1333500"/>
          <a:ext cx="11887364" cy="5905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17</xdr:row>
      <xdr:rowOff>603250</xdr:rowOff>
    </xdr:to>
    <xdr:grpSp>
      <xdr:nvGrpSpPr>
        <xdr:cNvPr id="48" name="Agrupar 47">
          <a:extLst>
            <a:ext uri="{FF2B5EF4-FFF2-40B4-BE49-F238E27FC236}">
              <a16:creationId xmlns:a16="http://schemas.microsoft.com/office/drawing/2014/main" id="{00000000-0008-0000-13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3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3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3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3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3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3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3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3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3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3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3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3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3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3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300-000020000000}"/>
              </a:ext>
            </a:extLst>
          </xdr:cNvPr>
          <xdr:cNvSpPr/>
        </xdr:nvSpPr>
        <xdr:spPr>
          <a:xfrm>
            <a:off x="0" y="3810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ysClr val="windowText" lastClr="000000"/>
                </a:solidFill>
                <a:latin typeface="Calibri"/>
                <a:cs typeface="Calibri"/>
              </a:rPr>
              <a:pPr algn="r"/>
              <a:t>LEGISLAÇÃO ADUANEIRA</a:t>
            </a:fld>
            <a:endParaRPr lang="pt-BR" sz="800" u="none">
              <a:solidFill>
                <a:sysClr val="windowText" lastClr="000000"/>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3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3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3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3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3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3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3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3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3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3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3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3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3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3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3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13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13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13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13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13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13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13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13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13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13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13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13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13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13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13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13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14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4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4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4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4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4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4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4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4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4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4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4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4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4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4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4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400-000021000000}"/>
              </a:ext>
            </a:extLst>
          </xdr:cNvPr>
          <xdr:cNvSpPr/>
        </xdr:nvSpPr>
        <xdr:spPr>
          <a:xfrm>
            <a:off x="0" y="4000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4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4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4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4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4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4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4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4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4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4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4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4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4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4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14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14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14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14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14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14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14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14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14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14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14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14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14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14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14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14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9" name="Agrupar 48">
          <a:extLst>
            <a:ext uri="{FF2B5EF4-FFF2-40B4-BE49-F238E27FC236}">
              <a16:creationId xmlns:a16="http://schemas.microsoft.com/office/drawing/2014/main" id="{00000000-0008-0000-1500-000031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5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5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5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5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5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5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5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5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5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5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5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5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5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5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5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5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500-000022000000}"/>
              </a:ext>
            </a:extLst>
          </xdr:cNvPr>
          <xdr:cNvSpPr/>
        </xdr:nvSpPr>
        <xdr:spPr>
          <a:xfrm>
            <a:off x="0" y="4191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5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5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5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5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5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5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5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5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5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5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5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5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5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8" name="CaixaDeTexto 47">
          <a:extLst>
            <a:ext uri="{FF2B5EF4-FFF2-40B4-BE49-F238E27FC236}">
              <a16:creationId xmlns:a16="http://schemas.microsoft.com/office/drawing/2014/main" id="{00000000-0008-0000-1500-000030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64" name="Imagem 63">
          <a:hlinkClick xmlns:r="http://schemas.openxmlformats.org/officeDocument/2006/relationships" r:id="rId31"/>
          <a:extLst>
            <a:ext uri="{FF2B5EF4-FFF2-40B4-BE49-F238E27FC236}">
              <a16:creationId xmlns:a16="http://schemas.microsoft.com/office/drawing/2014/main" id="{00000000-0008-0000-1500-00004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0</xdr:col>
      <xdr:colOff>0</xdr:colOff>
      <xdr:row>4</xdr:row>
      <xdr:rowOff>0</xdr:rowOff>
    </xdr:from>
    <xdr:to>
      <xdr:col>27</xdr:col>
      <xdr:colOff>0</xdr:colOff>
      <xdr:row>6</xdr:row>
      <xdr:rowOff>0</xdr:rowOff>
    </xdr:to>
    <xdr:sp macro="" textlink="">
      <xdr:nvSpPr>
        <xdr:cNvPr id="65" name="Retângulo 64">
          <a:extLst>
            <a:ext uri="{FF2B5EF4-FFF2-40B4-BE49-F238E27FC236}">
              <a16:creationId xmlns:a16="http://schemas.microsoft.com/office/drawing/2014/main" id="{00000000-0008-0000-1500-00004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6" name="Agrupar 65">
          <a:extLst>
            <a:ext uri="{FF2B5EF4-FFF2-40B4-BE49-F238E27FC236}">
              <a16:creationId xmlns:a16="http://schemas.microsoft.com/office/drawing/2014/main" id="{00000000-0008-0000-1500-000042000000}"/>
            </a:ext>
          </a:extLst>
        </xdr:cNvPr>
        <xdr:cNvGrpSpPr/>
      </xdr:nvGrpSpPr>
      <xdr:grpSpPr>
        <a:xfrm>
          <a:off x="4082750" y="762000"/>
          <a:ext cx="6195025" cy="381000"/>
          <a:chOff x="3771600" y="762000"/>
          <a:chExt cx="5258400" cy="381000"/>
        </a:xfrm>
      </xdr:grpSpPr>
      <xdr:sp macro="" textlink="">
        <xdr:nvSpPr>
          <xdr:cNvPr id="67" name="Retângulo 66">
            <a:hlinkClick xmlns:r="http://schemas.openxmlformats.org/officeDocument/2006/relationships" r:id="rId33"/>
            <a:extLst>
              <a:ext uri="{FF2B5EF4-FFF2-40B4-BE49-F238E27FC236}">
                <a16:creationId xmlns:a16="http://schemas.microsoft.com/office/drawing/2014/main" id="{00000000-0008-0000-1500-00004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68" name="Retângulo 67">
            <a:hlinkClick xmlns:r="http://schemas.openxmlformats.org/officeDocument/2006/relationships" r:id="rId34"/>
            <a:extLst>
              <a:ext uri="{FF2B5EF4-FFF2-40B4-BE49-F238E27FC236}">
                <a16:creationId xmlns:a16="http://schemas.microsoft.com/office/drawing/2014/main" id="{00000000-0008-0000-1500-00004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9" name="Retângulo 68">
            <a:hlinkClick xmlns:r="http://schemas.openxmlformats.org/officeDocument/2006/relationships" r:id="rId35"/>
            <a:extLst>
              <a:ext uri="{FF2B5EF4-FFF2-40B4-BE49-F238E27FC236}">
                <a16:creationId xmlns:a16="http://schemas.microsoft.com/office/drawing/2014/main" id="{00000000-0008-0000-1500-00004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70" name="Agrupar 69">
            <a:hlinkClick xmlns:r="http://schemas.openxmlformats.org/officeDocument/2006/relationships" r:id="rId31"/>
            <a:extLst>
              <a:ext uri="{FF2B5EF4-FFF2-40B4-BE49-F238E27FC236}">
                <a16:creationId xmlns:a16="http://schemas.microsoft.com/office/drawing/2014/main" id="{00000000-0008-0000-1500-000046000000}"/>
              </a:ext>
            </a:extLst>
          </xdr:cNvPr>
          <xdr:cNvGrpSpPr/>
        </xdr:nvGrpSpPr>
        <xdr:grpSpPr>
          <a:xfrm>
            <a:off x="3771600" y="762000"/>
            <a:ext cx="381600" cy="381000"/>
            <a:chOff x="4291799" y="685799"/>
            <a:chExt cx="381600" cy="381000"/>
          </a:xfrm>
        </xdr:grpSpPr>
        <xdr:sp macro="" textlink="">
          <xdr:nvSpPr>
            <xdr:cNvPr id="72" name="Retângulo 71">
              <a:extLst>
                <a:ext uri="{FF2B5EF4-FFF2-40B4-BE49-F238E27FC236}">
                  <a16:creationId xmlns:a16="http://schemas.microsoft.com/office/drawing/2014/main" id="{00000000-0008-0000-1500-00004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73" name="Agrupar 72">
              <a:extLst>
                <a:ext uri="{FF2B5EF4-FFF2-40B4-BE49-F238E27FC236}">
                  <a16:creationId xmlns:a16="http://schemas.microsoft.com/office/drawing/2014/main" id="{00000000-0008-0000-1500-000049000000}"/>
                </a:ext>
              </a:extLst>
            </xdr:cNvPr>
            <xdr:cNvGrpSpPr/>
          </xdr:nvGrpSpPr>
          <xdr:grpSpPr>
            <a:xfrm>
              <a:off x="4356599" y="750299"/>
              <a:ext cx="252000" cy="252000"/>
              <a:chOff x="5486400" y="2819400"/>
              <a:chExt cx="1219200" cy="1219200"/>
            </a:xfrm>
            <a:solidFill>
              <a:schemeClr val="bg1"/>
            </a:solidFill>
          </xdr:grpSpPr>
          <xdr:sp macro="" textlink="">
            <xdr:nvSpPr>
              <xdr:cNvPr id="74" name="Triângulo isósceles 73">
                <a:extLst>
                  <a:ext uri="{FF2B5EF4-FFF2-40B4-BE49-F238E27FC236}">
                    <a16:creationId xmlns:a16="http://schemas.microsoft.com/office/drawing/2014/main" id="{00000000-0008-0000-1500-00004A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75" name="Agrupar 74">
                <a:extLst>
                  <a:ext uri="{FF2B5EF4-FFF2-40B4-BE49-F238E27FC236}">
                    <a16:creationId xmlns:a16="http://schemas.microsoft.com/office/drawing/2014/main" id="{00000000-0008-0000-1500-00004B000000}"/>
                  </a:ext>
                </a:extLst>
              </xdr:cNvPr>
              <xdr:cNvGrpSpPr/>
            </xdr:nvGrpSpPr>
            <xdr:grpSpPr>
              <a:xfrm>
                <a:off x="5662613" y="3425824"/>
                <a:ext cx="866775" cy="612776"/>
                <a:chOff x="5667375" y="3425824"/>
                <a:chExt cx="866775" cy="612776"/>
              </a:xfrm>
              <a:grpFill/>
            </xdr:grpSpPr>
            <xdr:sp macro="" textlink="">
              <xdr:nvSpPr>
                <xdr:cNvPr id="76" name="Retângulo 75">
                  <a:extLst>
                    <a:ext uri="{FF2B5EF4-FFF2-40B4-BE49-F238E27FC236}">
                      <a16:creationId xmlns:a16="http://schemas.microsoft.com/office/drawing/2014/main" id="{00000000-0008-0000-1500-00004C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7" name="Retângulo 76">
                  <a:extLst>
                    <a:ext uri="{FF2B5EF4-FFF2-40B4-BE49-F238E27FC236}">
                      <a16:creationId xmlns:a16="http://schemas.microsoft.com/office/drawing/2014/main" id="{00000000-0008-0000-1500-00004D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78" name="Retângulo 77">
                  <a:extLst>
                    <a:ext uri="{FF2B5EF4-FFF2-40B4-BE49-F238E27FC236}">
                      <a16:creationId xmlns:a16="http://schemas.microsoft.com/office/drawing/2014/main" id="{00000000-0008-0000-1500-00004E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71" name="Retângulo 70">
            <a:hlinkClick xmlns:r="http://schemas.openxmlformats.org/officeDocument/2006/relationships" r:id="rId36"/>
            <a:extLst>
              <a:ext uri="{FF2B5EF4-FFF2-40B4-BE49-F238E27FC236}">
                <a16:creationId xmlns:a16="http://schemas.microsoft.com/office/drawing/2014/main" id="{00000000-0008-0000-1500-00004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xdr:row>
      <xdr:rowOff>0</xdr:rowOff>
    </xdr:from>
    <xdr:to>
      <xdr:col>27</xdr:col>
      <xdr:colOff>0</xdr:colOff>
      <xdr:row>6</xdr:row>
      <xdr:rowOff>0</xdr:rowOff>
    </xdr:to>
    <xdr:sp macro="" textlink="">
      <xdr:nvSpPr>
        <xdr:cNvPr id="64" name="Retângulo 63">
          <a:extLst>
            <a:ext uri="{FF2B5EF4-FFF2-40B4-BE49-F238E27FC236}">
              <a16:creationId xmlns:a16="http://schemas.microsoft.com/office/drawing/2014/main" id="{00000000-0008-0000-1600-000040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16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6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6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6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6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6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6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6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6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6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6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6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6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6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6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6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6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6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600-000023000000}"/>
              </a:ext>
            </a:extLst>
          </xdr:cNvPr>
          <xdr:cNvSpPr/>
        </xdr:nvSpPr>
        <xdr:spPr>
          <a:xfrm>
            <a:off x="0" y="4381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6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6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6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6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6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6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6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6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6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6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6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6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49" name="CaixaDeTexto 48">
          <a:extLst>
            <a:ext uri="{FF2B5EF4-FFF2-40B4-BE49-F238E27FC236}">
              <a16:creationId xmlns:a16="http://schemas.microsoft.com/office/drawing/2014/main" id="{00000000-0008-0000-1600-00003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0" name="Imagem 49">
          <a:hlinkClick xmlns:r="http://schemas.openxmlformats.org/officeDocument/2006/relationships" r:id="rId31"/>
          <a:extLst>
            <a:ext uri="{FF2B5EF4-FFF2-40B4-BE49-F238E27FC236}">
              <a16:creationId xmlns:a16="http://schemas.microsoft.com/office/drawing/2014/main" id="{00000000-0008-0000-1600-000032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1" name="Agrupar 50">
          <a:extLst>
            <a:ext uri="{FF2B5EF4-FFF2-40B4-BE49-F238E27FC236}">
              <a16:creationId xmlns:a16="http://schemas.microsoft.com/office/drawing/2014/main" id="{00000000-0008-0000-1600-000033000000}"/>
            </a:ext>
          </a:extLst>
        </xdr:cNvPr>
        <xdr:cNvGrpSpPr/>
      </xdr:nvGrpSpPr>
      <xdr:grpSpPr>
        <a:xfrm>
          <a:off x="4082750" y="762000"/>
          <a:ext cx="6195025" cy="381000"/>
          <a:chOff x="3771600" y="762000"/>
          <a:chExt cx="5258400" cy="381000"/>
        </a:xfrm>
      </xdr:grpSpPr>
      <xdr:sp macro="" textlink="">
        <xdr:nvSpPr>
          <xdr:cNvPr id="52" name="Retângulo 51">
            <a:hlinkClick xmlns:r="http://schemas.openxmlformats.org/officeDocument/2006/relationships" r:id="rId33"/>
            <a:extLst>
              <a:ext uri="{FF2B5EF4-FFF2-40B4-BE49-F238E27FC236}">
                <a16:creationId xmlns:a16="http://schemas.microsoft.com/office/drawing/2014/main" id="{00000000-0008-0000-1600-000034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3" name="Retângulo 52">
            <a:hlinkClick xmlns:r="http://schemas.openxmlformats.org/officeDocument/2006/relationships" r:id="rId34"/>
            <a:extLst>
              <a:ext uri="{FF2B5EF4-FFF2-40B4-BE49-F238E27FC236}">
                <a16:creationId xmlns:a16="http://schemas.microsoft.com/office/drawing/2014/main" id="{00000000-0008-0000-1600-000035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4" name="Retângulo 53">
            <a:hlinkClick xmlns:r="http://schemas.openxmlformats.org/officeDocument/2006/relationships" r:id="rId35"/>
            <a:extLst>
              <a:ext uri="{FF2B5EF4-FFF2-40B4-BE49-F238E27FC236}">
                <a16:creationId xmlns:a16="http://schemas.microsoft.com/office/drawing/2014/main" id="{00000000-0008-0000-1600-000036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5" name="Agrupar 54">
            <a:hlinkClick xmlns:r="http://schemas.openxmlformats.org/officeDocument/2006/relationships" r:id="rId31"/>
            <a:extLst>
              <a:ext uri="{FF2B5EF4-FFF2-40B4-BE49-F238E27FC236}">
                <a16:creationId xmlns:a16="http://schemas.microsoft.com/office/drawing/2014/main" id="{00000000-0008-0000-1600-000037000000}"/>
              </a:ext>
            </a:extLst>
          </xdr:cNvPr>
          <xdr:cNvGrpSpPr/>
        </xdr:nvGrpSpPr>
        <xdr:grpSpPr>
          <a:xfrm>
            <a:off x="3771600" y="762000"/>
            <a:ext cx="381600" cy="381000"/>
            <a:chOff x="4291799" y="685799"/>
            <a:chExt cx="381600" cy="381000"/>
          </a:xfrm>
        </xdr:grpSpPr>
        <xdr:sp macro="" textlink="">
          <xdr:nvSpPr>
            <xdr:cNvPr id="57" name="Retângulo 56">
              <a:extLst>
                <a:ext uri="{FF2B5EF4-FFF2-40B4-BE49-F238E27FC236}">
                  <a16:creationId xmlns:a16="http://schemas.microsoft.com/office/drawing/2014/main" id="{00000000-0008-0000-1600-000039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8" name="Agrupar 57">
              <a:extLst>
                <a:ext uri="{FF2B5EF4-FFF2-40B4-BE49-F238E27FC236}">
                  <a16:creationId xmlns:a16="http://schemas.microsoft.com/office/drawing/2014/main" id="{00000000-0008-0000-1600-00003A000000}"/>
                </a:ext>
              </a:extLst>
            </xdr:cNvPr>
            <xdr:cNvGrpSpPr/>
          </xdr:nvGrpSpPr>
          <xdr:grpSpPr>
            <a:xfrm>
              <a:off x="4356599" y="750299"/>
              <a:ext cx="252000" cy="252000"/>
              <a:chOff x="5486400" y="2819400"/>
              <a:chExt cx="1219200" cy="1219200"/>
            </a:xfrm>
            <a:solidFill>
              <a:schemeClr val="bg1"/>
            </a:solidFill>
          </xdr:grpSpPr>
          <xdr:sp macro="" textlink="">
            <xdr:nvSpPr>
              <xdr:cNvPr id="59" name="Triângulo isósceles 58">
                <a:extLst>
                  <a:ext uri="{FF2B5EF4-FFF2-40B4-BE49-F238E27FC236}">
                    <a16:creationId xmlns:a16="http://schemas.microsoft.com/office/drawing/2014/main" id="{00000000-0008-0000-1600-00003B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0" name="Agrupar 59">
                <a:extLst>
                  <a:ext uri="{FF2B5EF4-FFF2-40B4-BE49-F238E27FC236}">
                    <a16:creationId xmlns:a16="http://schemas.microsoft.com/office/drawing/2014/main" id="{00000000-0008-0000-1600-00003C000000}"/>
                  </a:ext>
                </a:extLst>
              </xdr:cNvPr>
              <xdr:cNvGrpSpPr/>
            </xdr:nvGrpSpPr>
            <xdr:grpSpPr>
              <a:xfrm>
                <a:off x="5662613" y="3425824"/>
                <a:ext cx="866775" cy="612776"/>
                <a:chOff x="5667375" y="3425824"/>
                <a:chExt cx="866775" cy="612776"/>
              </a:xfrm>
              <a:grpFill/>
            </xdr:grpSpPr>
            <xdr:sp macro="" textlink="">
              <xdr:nvSpPr>
                <xdr:cNvPr id="61" name="Retângulo 60">
                  <a:extLst>
                    <a:ext uri="{FF2B5EF4-FFF2-40B4-BE49-F238E27FC236}">
                      <a16:creationId xmlns:a16="http://schemas.microsoft.com/office/drawing/2014/main" id="{00000000-0008-0000-1600-00003D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2" name="Retângulo 61">
                  <a:extLst>
                    <a:ext uri="{FF2B5EF4-FFF2-40B4-BE49-F238E27FC236}">
                      <a16:creationId xmlns:a16="http://schemas.microsoft.com/office/drawing/2014/main" id="{00000000-0008-0000-1600-00003E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1600-00003F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6" name="Retângulo 55">
            <a:hlinkClick xmlns:r="http://schemas.openxmlformats.org/officeDocument/2006/relationships" r:id="rId36"/>
            <a:extLst>
              <a:ext uri="{FF2B5EF4-FFF2-40B4-BE49-F238E27FC236}">
                <a16:creationId xmlns:a16="http://schemas.microsoft.com/office/drawing/2014/main" id="{00000000-0008-0000-1600-000038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17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7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7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7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7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7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7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7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7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7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7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7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7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7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7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7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7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7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7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700-000024000000}"/>
              </a:ext>
            </a:extLst>
          </xdr:cNvPr>
          <xdr:cNvSpPr/>
        </xdr:nvSpPr>
        <xdr:spPr>
          <a:xfrm>
            <a:off x="0" y="4572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7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7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7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7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7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7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7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7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7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7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7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9" name="Retângulo 48">
          <a:extLst>
            <a:ext uri="{FF2B5EF4-FFF2-40B4-BE49-F238E27FC236}">
              <a16:creationId xmlns:a16="http://schemas.microsoft.com/office/drawing/2014/main" id="{00000000-0008-0000-1700-00003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17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17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17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17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17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17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17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17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17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17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17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17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17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17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17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18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8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8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8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8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8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8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8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8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8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8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8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8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8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8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8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8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8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8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8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800-000025000000}"/>
              </a:ext>
            </a:extLst>
          </xdr:cNvPr>
          <xdr:cNvSpPr/>
        </xdr:nvSpPr>
        <xdr:spPr>
          <a:xfrm>
            <a:off x="0" y="4762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8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8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8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8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8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8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8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8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8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8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9" name="Retângulo 48">
          <a:extLst>
            <a:ext uri="{FF2B5EF4-FFF2-40B4-BE49-F238E27FC236}">
              <a16:creationId xmlns:a16="http://schemas.microsoft.com/office/drawing/2014/main" id="{00000000-0008-0000-1800-00003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18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18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18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18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18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18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18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18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18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18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18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18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18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18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18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19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9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9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9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9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9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9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9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9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9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9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9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9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9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9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9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9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9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9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9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9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900-000026000000}"/>
              </a:ext>
            </a:extLst>
          </xdr:cNvPr>
          <xdr:cNvSpPr/>
        </xdr:nvSpPr>
        <xdr:spPr>
          <a:xfrm>
            <a:off x="0" y="4953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9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9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9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9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9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9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9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9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9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9" name="Retângulo 48">
          <a:extLst>
            <a:ext uri="{FF2B5EF4-FFF2-40B4-BE49-F238E27FC236}">
              <a16:creationId xmlns:a16="http://schemas.microsoft.com/office/drawing/2014/main" id="{00000000-0008-0000-1900-00003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19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19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19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19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19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19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19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19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19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19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19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19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19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19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19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1A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A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A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A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A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A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A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A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A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A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A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A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A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A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A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A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A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A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A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A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A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A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A00-000027000000}"/>
              </a:ext>
            </a:extLst>
          </xdr:cNvPr>
          <xdr:cNvSpPr/>
        </xdr:nvSpPr>
        <xdr:spPr>
          <a:xfrm>
            <a:off x="0" y="5143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A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A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A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A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A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A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A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A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9" name="Retângulo 48">
          <a:extLst>
            <a:ext uri="{FF2B5EF4-FFF2-40B4-BE49-F238E27FC236}">
              <a16:creationId xmlns:a16="http://schemas.microsoft.com/office/drawing/2014/main" id="{00000000-0008-0000-1A00-00003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1A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1A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1A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1A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1A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1A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1A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1A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1A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1A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1A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1A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1A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1A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1A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1B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B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B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B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B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B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B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B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B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B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B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B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B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B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B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B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B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B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B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B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B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B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B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B00-000028000000}"/>
              </a:ext>
            </a:extLst>
          </xdr:cNvPr>
          <xdr:cNvSpPr/>
        </xdr:nvSpPr>
        <xdr:spPr>
          <a:xfrm>
            <a:off x="0" y="5334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B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B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B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B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B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B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B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9" name="Retângulo 48">
          <a:extLst>
            <a:ext uri="{FF2B5EF4-FFF2-40B4-BE49-F238E27FC236}">
              <a16:creationId xmlns:a16="http://schemas.microsoft.com/office/drawing/2014/main" id="{00000000-0008-0000-1B00-00003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1B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1B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1B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1B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1B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1B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1B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1B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1B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1B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1B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1B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1B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1B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1B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1C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C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C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C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C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C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C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C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C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C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C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C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C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C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C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C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C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C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C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C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C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C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C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C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C00-000029000000}"/>
              </a:ext>
            </a:extLst>
          </xdr:cNvPr>
          <xdr:cNvSpPr/>
        </xdr:nvSpPr>
        <xdr:spPr>
          <a:xfrm>
            <a:off x="0" y="5524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C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C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C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C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C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C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9" name="Retângulo 48">
          <a:extLst>
            <a:ext uri="{FF2B5EF4-FFF2-40B4-BE49-F238E27FC236}">
              <a16:creationId xmlns:a16="http://schemas.microsoft.com/office/drawing/2014/main" id="{00000000-0008-0000-1C00-00003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1C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1C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1C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1C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1C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1C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1C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1C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1C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1C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1C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1C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1C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1C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1C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250031</xdr:colOff>
      <xdr:row>18</xdr:row>
      <xdr:rowOff>152400</xdr:rowOff>
    </xdr:from>
    <xdr:to>
      <xdr:col>5</xdr:col>
      <xdr:colOff>148475</xdr:colOff>
      <xdr:row>21</xdr:row>
      <xdr:rowOff>88944</xdr:rowOff>
    </xdr:to>
    <xdr:pic>
      <xdr:nvPicPr>
        <xdr:cNvPr id="17" name="Imagem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8431" y="3581400"/>
          <a:ext cx="508044" cy="508044"/>
        </a:xfrm>
        <a:prstGeom prst="rect">
          <a:avLst/>
        </a:prstGeom>
      </xdr:spPr>
    </xdr:pic>
    <xdr:clientData/>
  </xdr:twoCellAnchor>
  <xdr:twoCellAnchor editAs="oneCell">
    <xdr:from>
      <xdr:col>4</xdr:col>
      <xdr:colOff>250031</xdr:colOff>
      <xdr:row>7</xdr:row>
      <xdr:rowOff>130131</xdr:rowOff>
    </xdr:from>
    <xdr:to>
      <xdr:col>5</xdr:col>
      <xdr:colOff>148475</xdr:colOff>
      <xdr:row>10</xdr:row>
      <xdr:rowOff>66675</xdr:rowOff>
    </xdr:to>
    <xdr:pic>
      <xdr:nvPicPr>
        <xdr:cNvPr id="18" name="Imagem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8431" y="1463631"/>
          <a:ext cx="508044" cy="508044"/>
        </a:xfrm>
        <a:prstGeom prst="rect">
          <a:avLst/>
        </a:prstGeom>
      </xdr:spPr>
    </xdr:pic>
    <xdr:clientData/>
  </xdr:twoCellAnchor>
  <xdr:twoCellAnchor editAs="oneCell">
    <xdr:from>
      <xdr:col>4</xdr:col>
      <xdr:colOff>250031</xdr:colOff>
      <xdr:row>13</xdr:row>
      <xdr:rowOff>123825</xdr:rowOff>
    </xdr:from>
    <xdr:to>
      <xdr:col>5</xdr:col>
      <xdr:colOff>148475</xdr:colOff>
      <xdr:row>16</xdr:row>
      <xdr:rowOff>60369</xdr:rowOff>
    </xdr:to>
    <xdr:pic>
      <xdr:nvPicPr>
        <xdr:cNvPr id="19" name="Imagem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88431" y="2600325"/>
          <a:ext cx="508044" cy="508044"/>
        </a:xfrm>
        <a:prstGeom prst="rect">
          <a:avLst/>
        </a:prstGeom>
      </xdr:spPr>
    </xdr:pic>
    <xdr:clientData/>
  </xdr:twoCellAnchor>
  <xdr:twoCellAnchor editAs="oneCell">
    <xdr:from>
      <xdr:col>4</xdr:col>
      <xdr:colOff>250031</xdr:colOff>
      <xdr:row>26</xdr:row>
      <xdr:rowOff>85725</xdr:rowOff>
    </xdr:from>
    <xdr:to>
      <xdr:col>5</xdr:col>
      <xdr:colOff>148475</xdr:colOff>
      <xdr:row>29</xdr:row>
      <xdr:rowOff>22269</xdr:rowOff>
    </xdr:to>
    <xdr:pic>
      <xdr:nvPicPr>
        <xdr:cNvPr id="20" name="Imagem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688431" y="5038725"/>
          <a:ext cx="508044" cy="508044"/>
        </a:xfrm>
        <a:prstGeom prst="rect">
          <a:avLst/>
        </a:prstGeom>
      </xdr:spPr>
    </xdr:pic>
    <xdr:clientData/>
  </xdr:twoCellAnchor>
  <xdr:twoCellAnchor editAs="absolute">
    <xdr:from>
      <xdr:col>0</xdr:col>
      <xdr:colOff>0</xdr:colOff>
      <xdr:row>4</xdr:row>
      <xdr:rowOff>0</xdr:rowOff>
    </xdr:from>
    <xdr:to>
      <xdr:col>23</xdr:col>
      <xdr:colOff>0</xdr:colOff>
      <xdr:row>6</xdr:row>
      <xdr:rowOff>0</xdr:rowOff>
    </xdr:to>
    <xdr:sp macro="" textlink="">
      <xdr:nvSpPr>
        <xdr:cNvPr id="23" name="Retângulo 22">
          <a:extLst>
            <a:ext uri="{FF2B5EF4-FFF2-40B4-BE49-F238E27FC236}">
              <a16:creationId xmlns:a16="http://schemas.microsoft.com/office/drawing/2014/main" id="{00000000-0008-0000-0200-000017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114000</xdr:colOff>
      <xdr:row>4</xdr:row>
      <xdr:rowOff>0</xdr:rowOff>
    </xdr:from>
    <xdr:to>
      <xdr:col>14</xdr:col>
      <xdr:colOff>495600</xdr:colOff>
      <xdr:row>6</xdr:row>
      <xdr:rowOff>0</xdr:rowOff>
    </xdr:to>
    <xdr:grpSp>
      <xdr:nvGrpSpPr>
        <xdr:cNvPr id="3" name="Agrupar 2">
          <a:extLst>
            <a:ext uri="{FF2B5EF4-FFF2-40B4-BE49-F238E27FC236}">
              <a16:creationId xmlns:a16="http://schemas.microsoft.com/office/drawing/2014/main" id="{00000000-0008-0000-0200-000003000000}"/>
            </a:ext>
          </a:extLst>
        </xdr:cNvPr>
        <xdr:cNvGrpSpPr/>
      </xdr:nvGrpSpPr>
      <xdr:grpSpPr>
        <a:xfrm>
          <a:off x="4305000" y="762000"/>
          <a:ext cx="5969600" cy="381000"/>
          <a:chOff x="3771600" y="762000"/>
          <a:chExt cx="5258400" cy="381000"/>
        </a:xfrm>
      </xdr:grpSpPr>
      <xdr:sp macro="" textlink="">
        <xdr:nvSpPr>
          <xdr:cNvPr id="40" name="Retângulo 39">
            <a:hlinkClick xmlns:r="http://schemas.openxmlformats.org/officeDocument/2006/relationships" r:id="rId5"/>
            <a:extLst>
              <a:ext uri="{FF2B5EF4-FFF2-40B4-BE49-F238E27FC236}">
                <a16:creationId xmlns:a16="http://schemas.microsoft.com/office/drawing/2014/main" id="{00000000-0008-0000-0200-000028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41" name="Retângulo 40">
            <a:hlinkClick xmlns:r="http://schemas.openxmlformats.org/officeDocument/2006/relationships" r:id="rId6"/>
            <a:extLst>
              <a:ext uri="{FF2B5EF4-FFF2-40B4-BE49-F238E27FC236}">
                <a16:creationId xmlns:a16="http://schemas.microsoft.com/office/drawing/2014/main" id="{00000000-0008-0000-0200-000029000000}"/>
              </a:ext>
            </a:extLst>
          </xdr:cNvPr>
          <xdr:cNvSpPr/>
        </xdr:nvSpPr>
        <xdr:spPr>
          <a:xfrm>
            <a:off x="53724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42" name="Retângulo 41">
            <a:hlinkClick xmlns:r="http://schemas.openxmlformats.org/officeDocument/2006/relationships" r:id="rId7"/>
            <a:extLst>
              <a:ext uri="{FF2B5EF4-FFF2-40B4-BE49-F238E27FC236}">
                <a16:creationId xmlns:a16="http://schemas.microsoft.com/office/drawing/2014/main" id="{00000000-0008-0000-0200-00002A000000}"/>
              </a:ext>
            </a:extLst>
          </xdr:cNvPr>
          <xdr:cNvSpPr/>
        </xdr:nvSpPr>
        <xdr:spPr>
          <a:xfrm>
            <a:off x="65916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43" name="Agrupar 42">
            <a:hlinkClick xmlns:r="http://schemas.openxmlformats.org/officeDocument/2006/relationships" r:id="rId8"/>
            <a:extLst>
              <a:ext uri="{FF2B5EF4-FFF2-40B4-BE49-F238E27FC236}">
                <a16:creationId xmlns:a16="http://schemas.microsoft.com/office/drawing/2014/main" id="{00000000-0008-0000-0200-00002B000000}"/>
              </a:ext>
            </a:extLst>
          </xdr:cNvPr>
          <xdr:cNvGrpSpPr/>
        </xdr:nvGrpSpPr>
        <xdr:grpSpPr>
          <a:xfrm>
            <a:off x="3771600" y="762000"/>
            <a:ext cx="381600" cy="381000"/>
            <a:chOff x="4291799" y="685799"/>
            <a:chExt cx="381600" cy="381000"/>
          </a:xfrm>
        </xdr:grpSpPr>
        <xdr:sp macro="" textlink="">
          <xdr:nvSpPr>
            <xdr:cNvPr id="45" name="Retângulo 44">
              <a:extLst>
                <a:ext uri="{FF2B5EF4-FFF2-40B4-BE49-F238E27FC236}">
                  <a16:creationId xmlns:a16="http://schemas.microsoft.com/office/drawing/2014/main" id="{00000000-0008-0000-0200-00002D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46" name="Agrupar 45">
              <a:extLst>
                <a:ext uri="{FF2B5EF4-FFF2-40B4-BE49-F238E27FC236}">
                  <a16:creationId xmlns:a16="http://schemas.microsoft.com/office/drawing/2014/main" id="{00000000-0008-0000-0200-00002E000000}"/>
                </a:ext>
              </a:extLst>
            </xdr:cNvPr>
            <xdr:cNvGrpSpPr/>
          </xdr:nvGrpSpPr>
          <xdr:grpSpPr>
            <a:xfrm>
              <a:off x="4356599" y="750299"/>
              <a:ext cx="252000" cy="252000"/>
              <a:chOff x="5486400" y="2819400"/>
              <a:chExt cx="1219200" cy="1219200"/>
            </a:xfrm>
            <a:solidFill>
              <a:schemeClr val="bg1"/>
            </a:solidFill>
          </xdr:grpSpPr>
          <xdr:sp macro="" textlink="">
            <xdr:nvSpPr>
              <xdr:cNvPr id="47" name="Triângulo isósceles 46">
                <a:extLst>
                  <a:ext uri="{FF2B5EF4-FFF2-40B4-BE49-F238E27FC236}">
                    <a16:creationId xmlns:a16="http://schemas.microsoft.com/office/drawing/2014/main" id="{00000000-0008-0000-0200-00002F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48" name="Agrupar 47">
                <a:extLst>
                  <a:ext uri="{FF2B5EF4-FFF2-40B4-BE49-F238E27FC236}">
                    <a16:creationId xmlns:a16="http://schemas.microsoft.com/office/drawing/2014/main" id="{00000000-0008-0000-0200-000030000000}"/>
                  </a:ext>
                </a:extLst>
              </xdr:cNvPr>
              <xdr:cNvGrpSpPr/>
            </xdr:nvGrpSpPr>
            <xdr:grpSpPr>
              <a:xfrm>
                <a:off x="5662613" y="3425824"/>
                <a:ext cx="866775" cy="612776"/>
                <a:chOff x="5667375" y="3425824"/>
                <a:chExt cx="866775" cy="612776"/>
              </a:xfrm>
              <a:grpFill/>
            </xdr:grpSpPr>
            <xdr:sp macro="" textlink="">
              <xdr:nvSpPr>
                <xdr:cNvPr id="49" name="Retângulo 48">
                  <a:extLst>
                    <a:ext uri="{FF2B5EF4-FFF2-40B4-BE49-F238E27FC236}">
                      <a16:creationId xmlns:a16="http://schemas.microsoft.com/office/drawing/2014/main" id="{00000000-0008-0000-0200-000031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50" name="Retângulo 49">
                  <a:extLst>
                    <a:ext uri="{FF2B5EF4-FFF2-40B4-BE49-F238E27FC236}">
                      <a16:creationId xmlns:a16="http://schemas.microsoft.com/office/drawing/2014/main" id="{00000000-0008-0000-0200-000032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51" name="Retângulo 50">
                  <a:extLst>
                    <a:ext uri="{FF2B5EF4-FFF2-40B4-BE49-F238E27FC236}">
                      <a16:creationId xmlns:a16="http://schemas.microsoft.com/office/drawing/2014/main" id="{00000000-0008-0000-0200-000033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44" name="Retângulo 43">
            <a:hlinkClick xmlns:r="http://schemas.openxmlformats.org/officeDocument/2006/relationships" r:id="rId9"/>
            <a:extLst>
              <a:ext uri="{FF2B5EF4-FFF2-40B4-BE49-F238E27FC236}">
                <a16:creationId xmlns:a16="http://schemas.microsoft.com/office/drawing/2014/main" id="{00000000-0008-0000-0200-00002C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twoCellAnchor editAs="oneCell">
    <xdr:from>
      <xdr:col>20</xdr:col>
      <xdr:colOff>495300</xdr:colOff>
      <xdr:row>33</xdr:row>
      <xdr:rowOff>0</xdr:rowOff>
    </xdr:from>
    <xdr:to>
      <xdr:col>20</xdr:col>
      <xdr:colOff>495301</xdr:colOff>
      <xdr:row>33</xdr:row>
      <xdr:rowOff>45719</xdr:rowOff>
    </xdr:to>
    <xdr:pic>
      <xdr:nvPicPr>
        <xdr:cNvPr id="30" name="Imagem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rot="16200000" flipV="1">
          <a:off x="12054841" y="6492240"/>
          <a:ext cx="45719" cy="1"/>
        </a:xfrm>
        <a:prstGeom prst="rect">
          <a:avLst/>
        </a:prstGeom>
      </xdr:spPr>
    </xdr:pic>
    <xdr:clientData/>
  </xdr:twoCellAnchor>
  <xdr:twoCellAnchor editAs="oneCell">
    <xdr:from>
      <xdr:col>22</xdr:col>
      <xdr:colOff>304799</xdr:colOff>
      <xdr:row>33</xdr:row>
      <xdr:rowOff>1906</xdr:rowOff>
    </xdr:from>
    <xdr:to>
      <xdr:col>23</xdr:col>
      <xdr:colOff>0</xdr:colOff>
      <xdr:row>33</xdr:row>
      <xdr:rowOff>47625</xdr:rowOff>
    </xdr:to>
    <xdr:pic>
      <xdr:nvPicPr>
        <xdr:cNvPr id="32" name="Imagem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16200000" flipV="1">
          <a:off x="12778740" y="6501765"/>
          <a:ext cx="45719" cy="1"/>
        </a:xfrm>
        <a:prstGeom prst="rect">
          <a:avLst/>
        </a:prstGeom>
      </xdr:spPr>
    </xdr:pic>
    <xdr:clientData/>
  </xdr:twoCellAnchor>
  <xdr:twoCellAnchor editAs="oneCell">
    <xdr:from>
      <xdr:col>21</xdr:col>
      <xdr:colOff>247650</xdr:colOff>
      <xdr:row>33</xdr:row>
      <xdr:rowOff>0</xdr:rowOff>
    </xdr:from>
    <xdr:to>
      <xdr:col>21</xdr:col>
      <xdr:colOff>247651</xdr:colOff>
      <xdr:row>33</xdr:row>
      <xdr:rowOff>45719</xdr:rowOff>
    </xdr:to>
    <xdr:pic>
      <xdr:nvPicPr>
        <xdr:cNvPr id="34" name="Imagem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rot="16200000" flipV="1">
          <a:off x="12416791" y="6482715"/>
          <a:ext cx="45719" cy="1"/>
        </a:xfrm>
        <a:prstGeom prst="rect">
          <a:avLst/>
        </a:prstGeom>
      </xdr:spPr>
    </xdr:pic>
    <xdr:clientData/>
  </xdr:twoCellAnchor>
  <xdr:twoCellAnchor editAs="oneCell">
    <xdr:from>
      <xdr:col>17</xdr:col>
      <xdr:colOff>0</xdr:colOff>
      <xdr:row>25</xdr:row>
      <xdr:rowOff>9525</xdr:rowOff>
    </xdr:from>
    <xdr:to>
      <xdr:col>21</xdr:col>
      <xdr:colOff>0</xdr:colOff>
      <xdr:row>33</xdr:row>
      <xdr:rowOff>9525</xdr:rowOff>
    </xdr:to>
    <xdr:pic>
      <xdr:nvPicPr>
        <xdr:cNvPr id="53" name="Imagem 52">
          <a:hlinkClick xmlns:r="http://schemas.openxmlformats.org/officeDocument/2006/relationships" r:id="rId12"/>
          <a:extLst>
            <a:ext uri="{FF2B5EF4-FFF2-40B4-BE49-F238E27FC236}">
              <a16:creationId xmlns:a16="http://schemas.microsoft.com/office/drawing/2014/main" id="{00000000-0008-0000-0200-000035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4275" b="14871"/>
        <a:stretch/>
      </xdr:blipFill>
      <xdr:spPr>
        <a:xfrm>
          <a:off x="10058400" y="4772025"/>
          <a:ext cx="2133600" cy="1524000"/>
        </a:xfrm>
        <a:prstGeom prst="rect">
          <a:avLst/>
        </a:prstGeom>
      </xdr:spPr>
    </xdr:pic>
    <xdr:clientData/>
  </xdr:twoCellAnchor>
  <xdr:twoCellAnchor editAs="absolute">
    <xdr:from>
      <xdr:col>5</xdr:col>
      <xdr:colOff>400614</xdr:colOff>
      <xdr:row>0</xdr:row>
      <xdr:rowOff>19050</xdr:rowOff>
    </xdr:from>
    <xdr:to>
      <xdr:col>15</xdr:col>
      <xdr:colOff>208987</xdr:colOff>
      <xdr:row>4</xdr:row>
      <xdr:rowOff>395</xdr:rowOff>
    </xdr:to>
    <xdr:sp macro="" textlink="">
      <xdr:nvSpPr>
        <xdr:cNvPr id="25" name="CaixaDeTexto 24">
          <a:extLst>
            <a:ext uri="{FF2B5EF4-FFF2-40B4-BE49-F238E27FC236}">
              <a16:creationId xmlns:a16="http://schemas.microsoft.com/office/drawing/2014/main" id="{00000000-0008-0000-0200-000019000000}"/>
            </a:ext>
          </a:extLst>
        </xdr:cNvPr>
        <xdr:cNvSpPr txBox="1"/>
      </xdr:nvSpPr>
      <xdr:spPr>
        <a:xfrm>
          <a:off x="3448614" y="19050"/>
          <a:ext cx="5904373"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editAs="absolute">
    <xdr:from>
      <xdr:col>1</xdr:col>
      <xdr:colOff>0</xdr:colOff>
      <xdr:row>0</xdr:row>
      <xdr:rowOff>36022</xdr:rowOff>
    </xdr:from>
    <xdr:to>
      <xdr:col>4</xdr:col>
      <xdr:colOff>355689</xdr:colOff>
      <xdr:row>3</xdr:row>
      <xdr:rowOff>162602</xdr:rowOff>
    </xdr:to>
    <xdr:pic>
      <xdr:nvPicPr>
        <xdr:cNvPr id="26" name="Imagem 25">
          <a:hlinkClick xmlns:r="http://schemas.openxmlformats.org/officeDocument/2006/relationships" r:id="rId8"/>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4"/>
        <a:stretch>
          <a:fillRect/>
        </a:stretch>
      </xdr:blipFill>
      <xdr:spPr>
        <a:xfrm>
          <a:off x="609600" y="36022"/>
          <a:ext cx="2184489" cy="698080"/>
        </a:xfrm>
        <a:prstGeom prst="rect">
          <a:avLst/>
        </a:prstGeom>
      </xdr:spPr>
    </xdr:pic>
    <xdr:clientData/>
  </xdr:twoCellAnchor>
  <xdr:twoCellAnchor editAs="oneCell">
    <xdr:from>
      <xdr:col>1</xdr:col>
      <xdr:colOff>1</xdr:colOff>
      <xdr:row>7</xdr:row>
      <xdr:rowOff>0</xdr:rowOff>
    </xdr:from>
    <xdr:to>
      <xdr:col>4</xdr:col>
      <xdr:colOff>12701</xdr:colOff>
      <xdr:row>33</xdr:row>
      <xdr:rowOff>25400</xdr:rowOff>
    </xdr:to>
    <xdr:pic>
      <xdr:nvPicPr>
        <xdr:cNvPr id="4" name="Imagem 3">
          <a:hlinkClick xmlns:r="http://schemas.openxmlformats.org/officeDocument/2006/relationships" r:id="rId15"/>
          <a:extLst>
            <a:ext uri="{FF2B5EF4-FFF2-40B4-BE49-F238E27FC236}">
              <a16:creationId xmlns:a16="http://schemas.microsoft.com/office/drawing/2014/main" id="{C617982E-F301-BA4D-AA86-0CF6B1C18CD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98501" y="1333500"/>
          <a:ext cx="2108200" cy="49784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1D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D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D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D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D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D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D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D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D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D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D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D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D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D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D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D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D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D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D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D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D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D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D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D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D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D00-00002A000000}"/>
              </a:ext>
            </a:extLst>
          </xdr:cNvPr>
          <xdr:cNvSpPr/>
        </xdr:nvSpPr>
        <xdr:spPr>
          <a:xfrm>
            <a:off x="0" y="5715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D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D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D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D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D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9" name="Retângulo 48">
          <a:extLst>
            <a:ext uri="{FF2B5EF4-FFF2-40B4-BE49-F238E27FC236}">
              <a16:creationId xmlns:a16="http://schemas.microsoft.com/office/drawing/2014/main" id="{00000000-0008-0000-1D00-00003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1D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1D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1D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1D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1D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1D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1D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1D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1D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1D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1D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1D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1D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1D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1D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1E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E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E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E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E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E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E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E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E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E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E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E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E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E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E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E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E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E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E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E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E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E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E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E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E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E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E00-00002B000000}"/>
              </a:ext>
            </a:extLst>
          </xdr:cNvPr>
          <xdr:cNvSpPr/>
        </xdr:nvSpPr>
        <xdr:spPr>
          <a:xfrm>
            <a:off x="0" y="5905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E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E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E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E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9" name="Retângulo 48">
          <a:extLst>
            <a:ext uri="{FF2B5EF4-FFF2-40B4-BE49-F238E27FC236}">
              <a16:creationId xmlns:a16="http://schemas.microsoft.com/office/drawing/2014/main" id="{00000000-0008-0000-1E00-00003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1E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1E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1E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1E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1E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1E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1E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1E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1E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1E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1E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1E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1E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1E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1E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36</xdr:row>
      <xdr:rowOff>0</xdr:rowOff>
    </xdr:to>
    <xdr:grpSp>
      <xdr:nvGrpSpPr>
        <xdr:cNvPr id="48" name="Agrupar 47">
          <a:extLst>
            <a:ext uri="{FF2B5EF4-FFF2-40B4-BE49-F238E27FC236}">
              <a16:creationId xmlns:a16="http://schemas.microsoft.com/office/drawing/2014/main" id="{00000000-0008-0000-1F00-000030000000}"/>
            </a:ext>
          </a:extLst>
        </xdr:cNvPr>
        <xdr:cNvGrpSpPr/>
      </xdr:nvGrpSpPr>
      <xdr:grpSpPr>
        <a:xfrm>
          <a:off x="0" y="1143000"/>
          <a:ext cx="2095500" cy="571500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1F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1F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1F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1F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1F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1F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1F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1F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1F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1F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1F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1F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1F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1F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1F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1F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1F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1F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1F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1F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1F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1F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1F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1F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1F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1F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1F00-00002C000000}"/>
              </a:ext>
            </a:extLst>
          </xdr:cNvPr>
          <xdr:cNvSpPr/>
        </xdr:nvSpPr>
        <xdr:spPr>
          <a:xfrm>
            <a:off x="0" y="6096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1F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1F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1F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9" name="Retângulo 48">
          <a:extLst>
            <a:ext uri="{FF2B5EF4-FFF2-40B4-BE49-F238E27FC236}">
              <a16:creationId xmlns:a16="http://schemas.microsoft.com/office/drawing/2014/main" id="{00000000-0008-0000-1F00-00003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1F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1F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1F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1F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1F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1F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1F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1F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1F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1F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1F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1F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1F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1F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1F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20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20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20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20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20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20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20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20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20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20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20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20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20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20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20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20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20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20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20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20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20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20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20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20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20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20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20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20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2000-00002D000000}"/>
              </a:ext>
            </a:extLst>
          </xdr:cNvPr>
          <xdr:cNvSpPr/>
        </xdr:nvSpPr>
        <xdr:spPr>
          <a:xfrm>
            <a:off x="0" y="6286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20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20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9" name="Retângulo 48">
          <a:extLst>
            <a:ext uri="{FF2B5EF4-FFF2-40B4-BE49-F238E27FC236}">
              <a16:creationId xmlns:a16="http://schemas.microsoft.com/office/drawing/2014/main" id="{00000000-0008-0000-2000-00003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20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20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20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20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20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20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20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20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20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20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20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20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20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20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20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9" name="Agrupar 48">
          <a:extLst>
            <a:ext uri="{FF2B5EF4-FFF2-40B4-BE49-F238E27FC236}">
              <a16:creationId xmlns:a16="http://schemas.microsoft.com/office/drawing/2014/main" id="{00000000-0008-0000-2100-000031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21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21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21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21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21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21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21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21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21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21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21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21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21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21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21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21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21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21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21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21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21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21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21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21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21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21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21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21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2100-00002E000000}"/>
              </a:ext>
            </a:extLst>
          </xdr:cNvPr>
          <xdr:cNvSpPr/>
        </xdr:nvSpPr>
        <xdr:spPr>
          <a:xfrm>
            <a:off x="0" y="6477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21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8" name="Retângulo 47">
          <a:extLst>
            <a:ext uri="{FF2B5EF4-FFF2-40B4-BE49-F238E27FC236}">
              <a16:creationId xmlns:a16="http://schemas.microsoft.com/office/drawing/2014/main" id="{00000000-0008-0000-2100-000030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21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21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21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21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21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21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21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21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21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21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21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21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21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21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21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3</xdr:col>
      <xdr:colOff>0</xdr:colOff>
      <xdr:row>35</xdr:row>
      <xdr:rowOff>95250</xdr:rowOff>
    </xdr:to>
    <xdr:grpSp>
      <xdr:nvGrpSpPr>
        <xdr:cNvPr id="48" name="Agrupar 47">
          <a:extLst>
            <a:ext uri="{FF2B5EF4-FFF2-40B4-BE49-F238E27FC236}">
              <a16:creationId xmlns:a16="http://schemas.microsoft.com/office/drawing/2014/main" id="{00000000-0008-0000-2200-000030000000}"/>
            </a:ext>
          </a:extLst>
        </xdr:cNvPr>
        <xdr:cNvGrpSpPr/>
      </xdr:nvGrpSpPr>
      <xdr:grpSpPr>
        <a:xfrm>
          <a:off x="0" y="1143000"/>
          <a:ext cx="209550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22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22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22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2200-000015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22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22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22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22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22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22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22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22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22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22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22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22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22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22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22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22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22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22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22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22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22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22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22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22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22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2200-00002F000000}"/>
              </a:ext>
            </a:extLst>
          </xdr:cNvPr>
          <xdr:cNvSpPr/>
        </xdr:nvSpPr>
        <xdr:spPr>
          <a:xfrm>
            <a:off x="0" y="6667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ysClr val="windowText" lastClr="000000"/>
                </a:solidFill>
                <a:latin typeface="Calibri"/>
                <a:cs typeface="Calibri"/>
              </a:rPr>
              <a:pPr algn="r"/>
              <a:t> </a:t>
            </a:fld>
            <a:endParaRPr lang="pt-BR" sz="800" u="none">
              <a:solidFill>
                <a:sysClr val="windowText" lastClr="000000"/>
              </a:solidFill>
            </a:endParaRPr>
          </a:p>
        </xdr:txBody>
      </xdr:sp>
    </xdr:grpSp>
    <xdr:clientData/>
  </xdr:twoCellAnchor>
  <xdr:twoCellAnchor>
    <xdr:from>
      <xdr:col>0</xdr:col>
      <xdr:colOff>0</xdr:colOff>
      <xdr:row>4</xdr:row>
      <xdr:rowOff>0</xdr:rowOff>
    </xdr:from>
    <xdr:to>
      <xdr:col>27</xdr:col>
      <xdr:colOff>0</xdr:colOff>
      <xdr:row>6</xdr:row>
      <xdr:rowOff>0</xdr:rowOff>
    </xdr:to>
    <xdr:sp macro="" textlink="">
      <xdr:nvSpPr>
        <xdr:cNvPr id="49" name="Retângulo 48">
          <a:extLst>
            <a:ext uri="{FF2B5EF4-FFF2-40B4-BE49-F238E27FC236}">
              <a16:creationId xmlns:a16="http://schemas.microsoft.com/office/drawing/2014/main" id="{00000000-0008-0000-2200-00003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1126613</xdr:colOff>
      <xdr:row>0</xdr:row>
      <xdr:rowOff>19050</xdr:rowOff>
    </xdr:from>
    <xdr:to>
      <xdr:col>18</xdr:col>
      <xdr:colOff>483112</xdr:colOff>
      <xdr:row>4</xdr:row>
      <xdr:rowOff>395</xdr:rowOff>
    </xdr:to>
    <xdr:sp macro="" textlink="">
      <xdr:nvSpPr>
        <xdr:cNvPr id="50" name="CaixaDeTexto 49">
          <a:extLst>
            <a:ext uri="{FF2B5EF4-FFF2-40B4-BE49-F238E27FC236}">
              <a16:creationId xmlns:a16="http://schemas.microsoft.com/office/drawing/2014/main" id="{00000000-0008-0000-2200-000032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51" name="Imagem 50">
          <a:hlinkClick xmlns:r="http://schemas.openxmlformats.org/officeDocument/2006/relationships" r:id="rId31"/>
          <a:extLst>
            <a:ext uri="{FF2B5EF4-FFF2-40B4-BE49-F238E27FC236}">
              <a16:creationId xmlns:a16="http://schemas.microsoft.com/office/drawing/2014/main" id="{00000000-0008-0000-2200-000033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xdr:from>
      <xdr:col>5</xdr:col>
      <xdr:colOff>1580850</xdr:colOff>
      <xdr:row>4</xdr:row>
      <xdr:rowOff>0</xdr:rowOff>
    </xdr:from>
    <xdr:to>
      <xdr:col>18</xdr:col>
      <xdr:colOff>28875</xdr:colOff>
      <xdr:row>6</xdr:row>
      <xdr:rowOff>0</xdr:rowOff>
    </xdr:to>
    <xdr:grpSp>
      <xdr:nvGrpSpPr>
        <xdr:cNvPr id="52" name="Agrupar 51">
          <a:extLst>
            <a:ext uri="{FF2B5EF4-FFF2-40B4-BE49-F238E27FC236}">
              <a16:creationId xmlns:a16="http://schemas.microsoft.com/office/drawing/2014/main" id="{00000000-0008-0000-2200-000034000000}"/>
            </a:ext>
          </a:extLst>
        </xdr:cNvPr>
        <xdr:cNvGrpSpPr/>
      </xdr:nvGrpSpPr>
      <xdr:grpSpPr>
        <a:xfrm>
          <a:off x="4082750" y="762000"/>
          <a:ext cx="6195025" cy="381000"/>
          <a:chOff x="3771600" y="762000"/>
          <a:chExt cx="5258400" cy="381000"/>
        </a:xfrm>
      </xdr:grpSpPr>
      <xdr:sp macro="" textlink="">
        <xdr:nvSpPr>
          <xdr:cNvPr id="53" name="Retângulo 52">
            <a:hlinkClick xmlns:r="http://schemas.openxmlformats.org/officeDocument/2006/relationships" r:id="rId33"/>
            <a:extLst>
              <a:ext uri="{FF2B5EF4-FFF2-40B4-BE49-F238E27FC236}">
                <a16:creationId xmlns:a16="http://schemas.microsoft.com/office/drawing/2014/main" id="{00000000-0008-0000-2200-000035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4" name="Retângulo 53">
            <a:hlinkClick xmlns:r="http://schemas.openxmlformats.org/officeDocument/2006/relationships" r:id="rId34"/>
            <a:extLst>
              <a:ext uri="{FF2B5EF4-FFF2-40B4-BE49-F238E27FC236}">
                <a16:creationId xmlns:a16="http://schemas.microsoft.com/office/drawing/2014/main" id="{00000000-0008-0000-2200-000036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55" name="Retângulo 54">
            <a:hlinkClick xmlns:r="http://schemas.openxmlformats.org/officeDocument/2006/relationships" r:id="rId35"/>
            <a:extLst>
              <a:ext uri="{FF2B5EF4-FFF2-40B4-BE49-F238E27FC236}">
                <a16:creationId xmlns:a16="http://schemas.microsoft.com/office/drawing/2014/main" id="{00000000-0008-0000-2200-000037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56" name="Agrupar 55">
            <a:hlinkClick xmlns:r="http://schemas.openxmlformats.org/officeDocument/2006/relationships" r:id="rId31"/>
            <a:extLst>
              <a:ext uri="{FF2B5EF4-FFF2-40B4-BE49-F238E27FC236}">
                <a16:creationId xmlns:a16="http://schemas.microsoft.com/office/drawing/2014/main" id="{00000000-0008-0000-2200-000038000000}"/>
              </a:ext>
            </a:extLst>
          </xdr:cNvPr>
          <xdr:cNvGrpSpPr/>
        </xdr:nvGrpSpPr>
        <xdr:grpSpPr>
          <a:xfrm>
            <a:off x="3771600" y="762000"/>
            <a:ext cx="381600" cy="381000"/>
            <a:chOff x="4291799" y="685799"/>
            <a:chExt cx="381600" cy="381000"/>
          </a:xfrm>
        </xdr:grpSpPr>
        <xdr:sp macro="" textlink="">
          <xdr:nvSpPr>
            <xdr:cNvPr id="58" name="Retângulo 57">
              <a:extLst>
                <a:ext uri="{FF2B5EF4-FFF2-40B4-BE49-F238E27FC236}">
                  <a16:creationId xmlns:a16="http://schemas.microsoft.com/office/drawing/2014/main" id="{00000000-0008-0000-2200-00003A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59" name="Agrupar 58">
              <a:extLst>
                <a:ext uri="{FF2B5EF4-FFF2-40B4-BE49-F238E27FC236}">
                  <a16:creationId xmlns:a16="http://schemas.microsoft.com/office/drawing/2014/main" id="{00000000-0008-0000-2200-00003B000000}"/>
                </a:ext>
              </a:extLst>
            </xdr:cNvPr>
            <xdr:cNvGrpSpPr/>
          </xdr:nvGrpSpPr>
          <xdr:grpSpPr>
            <a:xfrm>
              <a:off x="4356599" y="750299"/>
              <a:ext cx="252000" cy="252000"/>
              <a:chOff x="5486400" y="2819400"/>
              <a:chExt cx="1219200" cy="1219200"/>
            </a:xfrm>
            <a:solidFill>
              <a:schemeClr val="bg1"/>
            </a:solidFill>
          </xdr:grpSpPr>
          <xdr:sp macro="" textlink="">
            <xdr:nvSpPr>
              <xdr:cNvPr id="60" name="Triângulo isósceles 59">
                <a:extLst>
                  <a:ext uri="{FF2B5EF4-FFF2-40B4-BE49-F238E27FC236}">
                    <a16:creationId xmlns:a16="http://schemas.microsoft.com/office/drawing/2014/main" id="{00000000-0008-0000-2200-00003C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1" name="Agrupar 60">
                <a:extLst>
                  <a:ext uri="{FF2B5EF4-FFF2-40B4-BE49-F238E27FC236}">
                    <a16:creationId xmlns:a16="http://schemas.microsoft.com/office/drawing/2014/main" id="{00000000-0008-0000-2200-00003D000000}"/>
                  </a:ext>
                </a:extLst>
              </xdr:cNvPr>
              <xdr:cNvGrpSpPr/>
            </xdr:nvGrpSpPr>
            <xdr:grpSpPr>
              <a:xfrm>
                <a:off x="5662613" y="3425824"/>
                <a:ext cx="866775" cy="612776"/>
                <a:chOff x="5667375" y="3425824"/>
                <a:chExt cx="866775" cy="612776"/>
              </a:xfrm>
              <a:grpFill/>
            </xdr:grpSpPr>
            <xdr:sp macro="" textlink="">
              <xdr:nvSpPr>
                <xdr:cNvPr id="62" name="Retângulo 61">
                  <a:extLst>
                    <a:ext uri="{FF2B5EF4-FFF2-40B4-BE49-F238E27FC236}">
                      <a16:creationId xmlns:a16="http://schemas.microsoft.com/office/drawing/2014/main" id="{00000000-0008-0000-2200-00003E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3" name="Retângulo 62">
                  <a:extLst>
                    <a:ext uri="{FF2B5EF4-FFF2-40B4-BE49-F238E27FC236}">
                      <a16:creationId xmlns:a16="http://schemas.microsoft.com/office/drawing/2014/main" id="{00000000-0008-0000-2200-00003F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4" name="Retângulo 63">
                  <a:extLst>
                    <a:ext uri="{FF2B5EF4-FFF2-40B4-BE49-F238E27FC236}">
                      <a16:creationId xmlns:a16="http://schemas.microsoft.com/office/drawing/2014/main" id="{00000000-0008-0000-2200-000040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57" name="Retângulo 56">
            <a:hlinkClick xmlns:r="http://schemas.openxmlformats.org/officeDocument/2006/relationships" r:id="rId36"/>
            <a:extLst>
              <a:ext uri="{FF2B5EF4-FFF2-40B4-BE49-F238E27FC236}">
                <a16:creationId xmlns:a16="http://schemas.microsoft.com/office/drawing/2014/main" id="{00000000-0008-0000-2200-000039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4</xdr:row>
      <xdr:rowOff>0</xdr:rowOff>
    </xdr:from>
    <xdr:to>
      <xdr:col>16384</xdr:col>
      <xdr:colOff>9525</xdr:colOff>
      <xdr:row>6</xdr:row>
      <xdr:rowOff>0</xdr:rowOff>
    </xdr:to>
    <xdr:sp macro="" textlink="">
      <xdr:nvSpPr>
        <xdr:cNvPr id="3" name="Retângulo 2">
          <a:extLst>
            <a:ext uri="{FF2B5EF4-FFF2-40B4-BE49-F238E27FC236}">
              <a16:creationId xmlns:a16="http://schemas.microsoft.com/office/drawing/2014/main" id="{00000000-0008-0000-0300-000003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6" name="Agrupar 5">
          <a:extLst>
            <a:ext uri="{FF2B5EF4-FFF2-40B4-BE49-F238E27FC236}">
              <a16:creationId xmlns:a16="http://schemas.microsoft.com/office/drawing/2014/main" id="{00000000-0008-0000-0300-000006000000}"/>
            </a:ext>
          </a:extLst>
        </xdr:cNvPr>
        <xdr:cNvGrpSpPr/>
      </xdr:nvGrpSpPr>
      <xdr:grpSpPr>
        <a:xfrm>
          <a:off x="4082750" y="762000"/>
          <a:ext cx="6195025" cy="381000"/>
          <a:chOff x="3771600" y="762000"/>
          <a:chExt cx="5258400" cy="381000"/>
        </a:xfrm>
      </xdr:grpSpPr>
      <xdr:sp macro="" textlink="">
        <xdr:nvSpPr>
          <xdr:cNvPr id="58" name="Retângulo 57">
            <a:hlinkClick xmlns:r="http://schemas.openxmlformats.org/officeDocument/2006/relationships" r:id="rId1"/>
            <a:extLst>
              <a:ext uri="{FF2B5EF4-FFF2-40B4-BE49-F238E27FC236}">
                <a16:creationId xmlns:a16="http://schemas.microsoft.com/office/drawing/2014/main" id="{00000000-0008-0000-0300-00003A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59" name="Retângulo 58">
            <a:hlinkClick xmlns:r="http://schemas.openxmlformats.org/officeDocument/2006/relationships" r:id="rId2"/>
            <a:extLst>
              <a:ext uri="{FF2B5EF4-FFF2-40B4-BE49-F238E27FC236}">
                <a16:creationId xmlns:a16="http://schemas.microsoft.com/office/drawing/2014/main" id="{00000000-0008-0000-0300-00003B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60" name="Retângulo 59">
            <a:hlinkClick xmlns:r="http://schemas.openxmlformats.org/officeDocument/2006/relationships" r:id="rId3"/>
            <a:extLst>
              <a:ext uri="{FF2B5EF4-FFF2-40B4-BE49-F238E27FC236}">
                <a16:creationId xmlns:a16="http://schemas.microsoft.com/office/drawing/2014/main" id="{00000000-0008-0000-0300-00003C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61" name="Agrupar 60">
            <a:hlinkClick xmlns:r="http://schemas.openxmlformats.org/officeDocument/2006/relationships" r:id="rId4"/>
            <a:extLst>
              <a:ext uri="{FF2B5EF4-FFF2-40B4-BE49-F238E27FC236}">
                <a16:creationId xmlns:a16="http://schemas.microsoft.com/office/drawing/2014/main" id="{00000000-0008-0000-0300-00003D000000}"/>
              </a:ext>
            </a:extLst>
          </xdr:cNvPr>
          <xdr:cNvGrpSpPr/>
        </xdr:nvGrpSpPr>
        <xdr:grpSpPr>
          <a:xfrm>
            <a:off x="3771600" y="762000"/>
            <a:ext cx="381600" cy="381000"/>
            <a:chOff x="4291799" y="685799"/>
            <a:chExt cx="381600" cy="381000"/>
          </a:xfrm>
        </xdr:grpSpPr>
        <xdr:sp macro="" textlink="">
          <xdr:nvSpPr>
            <xdr:cNvPr id="63" name="Retângulo 62">
              <a:extLst>
                <a:ext uri="{FF2B5EF4-FFF2-40B4-BE49-F238E27FC236}">
                  <a16:creationId xmlns:a16="http://schemas.microsoft.com/office/drawing/2014/main" id="{00000000-0008-0000-0300-00003F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64" name="Agrupar 63">
              <a:extLst>
                <a:ext uri="{FF2B5EF4-FFF2-40B4-BE49-F238E27FC236}">
                  <a16:creationId xmlns:a16="http://schemas.microsoft.com/office/drawing/2014/main" id="{00000000-0008-0000-0300-000040000000}"/>
                </a:ext>
              </a:extLst>
            </xdr:cNvPr>
            <xdr:cNvGrpSpPr/>
          </xdr:nvGrpSpPr>
          <xdr:grpSpPr>
            <a:xfrm>
              <a:off x="4356599" y="750299"/>
              <a:ext cx="252000" cy="252000"/>
              <a:chOff x="5486400" y="2819400"/>
              <a:chExt cx="1219200" cy="1219200"/>
            </a:xfrm>
            <a:solidFill>
              <a:schemeClr val="bg1"/>
            </a:solidFill>
          </xdr:grpSpPr>
          <xdr:sp macro="" textlink="">
            <xdr:nvSpPr>
              <xdr:cNvPr id="65" name="Triângulo isósceles 64">
                <a:extLst>
                  <a:ext uri="{FF2B5EF4-FFF2-40B4-BE49-F238E27FC236}">
                    <a16:creationId xmlns:a16="http://schemas.microsoft.com/office/drawing/2014/main" id="{00000000-0008-0000-0300-000041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66" name="Agrupar 65">
                <a:extLst>
                  <a:ext uri="{FF2B5EF4-FFF2-40B4-BE49-F238E27FC236}">
                    <a16:creationId xmlns:a16="http://schemas.microsoft.com/office/drawing/2014/main" id="{00000000-0008-0000-0300-000042000000}"/>
                  </a:ext>
                </a:extLst>
              </xdr:cNvPr>
              <xdr:cNvGrpSpPr/>
            </xdr:nvGrpSpPr>
            <xdr:grpSpPr>
              <a:xfrm>
                <a:off x="5662613" y="3425824"/>
                <a:ext cx="866775" cy="612776"/>
                <a:chOff x="5667375" y="3425824"/>
                <a:chExt cx="866775" cy="612776"/>
              </a:xfrm>
              <a:grpFill/>
            </xdr:grpSpPr>
            <xdr:sp macro="" textlink="">
              <xdr:nvSpPr>
                <xdr:cNvPr id="67" name="Retângulo 66">
                  <a:extLst>
                    <a:ext uri="{FF2B5EF4-FFF2-40B4-BE49-F238E27FC236}">
                      <a16:creationId xmlns:a16="http://schemas.microsoft.com/office/drawing/2014/main" id="{00000000-0008-0000-0300-000043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8" name="Retângulo 67">
                  <a:extLst>
                    <a:ext uri="{FF2B5EF4-FFF2-40B4-BE49-F238E27FC236}">
                      <a16:creationId xmlns:a16="http://schemas.microsoft.com/office/drawing/2014/main" id="{00000000-0008-0000-0300-000044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69" name="Retângulo 68">
                  <a:extLst>
                    <a:ext uri="{FF2B5EF4-FFF2-40B4-BE49-F238E27FC236}">
                      <a16:creationId xmlns:a16="http://schemas.microsoft.com/office/drawing/2014/main" id="{00000000-0008-0000-0300-000045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62" name="Retângulo 61">
            <a:hlinkClick xmlns:r="http://schemas.openxmlformats.org/officeDocument/2006/relationships" r:id="rId5"/>
            <a:extLst>
              <a:ext uri="{FF2B5EF4-FFF2-40B4-BE49-F238E27FC236}">
                <a16:creationId xmlns:a16="http://schemas.microsoft.com/office/drawing/2014/main" id="{00000000-0008-0000-0300-00003E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twoCellAnchor editAs="absolute">
    <xdr:from>
      <xdr:col>0</xdr:col>
      <xdr:colOff>0</xdr:colOff>
      <xdr:row>6</xdr:row>
      <xdr:rowOff>0</xdr:rowOff>
    </xdr:from>
    <xdr:to>
      <xdr:col>3</xdr:col>
      <xdr:colOff>0</xdr:colOff>
      <xdr:row>32</xdr:row>
      <xdr:rowOff>95250</xdr:rowOff>
    </xdr:to>
    <xdr:grpSp>
      <xdr:nvGrpSpPr>
        <xdr:cNvPr id="5" name="Agrupar 4">
          <a:extLst>
            <a:ext uri="{FF2B5EF4-FFF2-40B4-BE49-F238E27FC236}">
              <a16:creationId xmlns:a16="http://schemas.microsoft.com/office/drawing/2014/main" id="{00000000-0008-0000-0300-000005000000}"/>
            </a:ext>
          </a:extLst>
        </xdr:cNvPr>
        <xdr:cNvGrpSpPr/>
      </xdr:nvGrpSpPr>
      <xdr:grpSpPr>
        <a:xfrm>
          <a:off x="0" y="1143000"/>
          <a:ext cx="2095500" cy="5721350"/>
          <a:chOff x="0" y="1143000"/>
          <a:chExt cx="1828800" cy="5715000"/>
        </a:xfrm>
      </xdr:grpSpPr>
      <xdr:sp macro="" textlink="Disciplinas!$F$11">
        <xdr:nvSpPr>
          <xdr:cNvPr id="19" name="Retângulo 18">
            <a:hlinkClick xmlns:r="http://schemas.openxmlformats.org/officeDocument/2006/relationships" r:id="rId6"/>
            <a:extLst>
              <a:ext uri="{FF2B5EF4-FFF2-40B4-BE49-F238E27FC236}">
                <a16:creationId xmlns:a16="http://schemas.microsoft.com/office/drawing/2014/main" id="{00000000-0008-0000-0300-000013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20" name="Retângulo 19">
            <a:hlinkClick xmlns:r="http://schemas.openxmlformats.org/officeDocument/2006/relationships" r:id="rId7"/>
            <a:extLst>
              <a:ext uri="{FF2B5EF4-FFF2-40B4-BE49-F238E27FC236}">
                <a16:creationId xmlns:a16="http://schemas.microsoft.com/office/drawing/2014/main" id="{00000000-0008-0000-0300-000014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39" name="Retângulo 38">
            <a:hlinkClick xmlns:r="http://schemas.openxmlformats.org/officeDocument/2006/relationships" r:id="rId8"/>
            <a:extLst>
              <a:ext uri="{FF2B5EF4-FFF2-40B4-BE49-F238E27FC236}">
                <a16:creationId xmlns:a16="http://schemas.microsoft.com/office/drawing/2014/main" id="{00000000-0008-0000-0300-000027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40" name="Retângulo 39">
            <a:hlinkClick xmlns:r="http://schemas.openxmlformats.org/officeDocument/2006/relationships" r:id="rId9"/>
            <a:extLst>
              <a:ext uri="{FF2B5EF4-FFF2-40B4-BE49-F238E27FC236}">
                <a16:creationId xmlns:a16="http://schemas.microsoft.com/office/drawing/2014/main" id="{00000000-0008-0000-0300-000028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41" name="Retângulo 40">
            <a:hlinkClick xmlns:r="http://schemas.openxmlformats.org/officeDocument/2006/relationships" r:id="rId10"/>
            <a:extLst>
              <a:ext uri="{FF2B5EF4-FFF2-40B4-BE49-F238E27FC236}">
                <a16:creationId xmlns:a16="http://schemas.microsoft.com/office/drawing/2014/main" id="{00000000-0008-0000-0300-000029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42" name="Retângulo 41">
            <a:hlinkClick xmlns:r="http://schemas.openxmlformats.org/officeDocument/2006/relationships" r:id="rId11"/>
            <a:extLst>
              <a:ext uri="{FF2B5EF4-FFF2-40B4-BE49-F238E27FC236}">
                <a16:creationId xmlns:a16="http://schemas.microsoft.com/office/drawing/2014/main" id="{00000000-0008-0000-0300-00002A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43" name="Retângulo 42">
            <a:hlinkClick xmlns:r="http://schemas.openxmlformats.org/officeDocument/2006/relationships" r:id="rId12"/>
            <a:extLst>
              <a:ext uri="{FF2B5EF4-FFF2-40B4-BE49-F238E27FC236}">
                <a16:creationId xmlns:a16="http://schemas.microsoft.com/office/drawing/2014/main" id="{00000000-0008-0000-0300-00002B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44" name="Retângulo 43">
            <a:hlinkClick xmlns:r="http://schemas.openxmlformats.org/officeDocument/2006/relationships" r:id="rId13"/>
            <a:extLst>
              <a:ext uri="{FF2B5EF4-FFF2-40B4-BE49-F238E27FC236}">
                <a16:creationId xmlns:a16="http://schemas.microsoft.com/office/drawing/2014/main" id="{00000000-0008-0000-0300-00002C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45" name="Retângulo 44">
            <a:hlinkClick xmlns:r="http://schemas.openxmlformats.org/officeDocument/2006/relationships" r:id="rId14"/>
            <a:extLst>
              <a:ext uri="{FF2B5EF4-FFF2-40B4-BE49-F238E27FC236}">
                <a16:creationId xmlns:a16="http://schemas.microsoft.com/office/drawing/2014/main" id="{00000000-0008-0000-0300-00002D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46" name="Retângulo 45">
            <a:hlinkClick xmlns:r="http://schemas.openxmlformats.org/officeDocument/2006/relationships" r:id="rId15"/>
            <a:extLst>
              <a:ext uri="{FF2B5EF4-FFF2-40B4-BE49-F238E27FC236}">
                <a16:creationId xmlns:a16="http://schemas.microsoft.com/office/drawing/2014/main" id="{00000000-0008-0000-0300-00002E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47" name="Retângulo 46">
            <a:hlinkClick xmlns:r="http://schemas.openxmlformats.org/officeDocument/2006/relationships" r:id="rId16"/>
            <a:extLst>
              <a:ext uri="{FF2B5EF4-FFF2-40B4-BE49-F238E27FC236}">
                <a16:creationId xmlns:a16="http://schemas.microsoft.com/office/drawing/2014/main" id="{00000000-0008-0000-0300-00002F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48" name="Retângulo 47">
            <a:hlinkClick xmlns:r="http://schemas.openxmlformats.org/officeDocument/2006/relationships" r:id="rId17"/>
            <a:extLst>
              <a:ext uri="{FF2B5EF4-FFF2-40B4-BE49-F238E27FC236}">
                <a16:creationId xmlns:a16="http://schemas.microsoft.com/office/drawing/2014/main" id="{00000000-0008-0000-0300-000030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49" name="Retângulo 48">
            <a:hlinkClick xmlns:r="http://schemas.openxmlformats.org/officeDocument/2006/relationships" r:id="rId18"/>
            <a:extLst>
              <a:ext uri="{FF2B5EF4-FFF2-40B4-BE49-F238E27FC236}">
                <a16:creationId xmlns:a16="http://schemas.microsoft.com/office/drawing/2014/main" id="{00000000-0008-0000-0300-000031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50" name="Retângulo 49">
            <a:hlinkClick xmlns:r="http://schemas.openxmlformats.org/officeDocument/2006/relationships" r:id="rId19"/>
            <a:extLst>
              <a:ext uri="{FF2B5EF4-FFF2-40B4-BE49-F238E27FC236}">
                <a16:creationId xmlns:a16="http://schemas.microsoft.com/office/drawing/2014/main" id="{00000000-0008-0000-0300-000032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51" name="Retângulo 50">
            <a:hlinkClick xmlns:r="http://schemas.openxmlformats.org/officeDocument/2006/relationships" r:id="rId20"/>
            <a:extLst>
              <a:ext uri="{FF2B5EF4-FFF2-40B4-BE49-F238E27FC236}">
                <a16:creationId xmlns:a16="http://schemas.microsoft.com/office/drawing/2014/main" id="{00000000-0008-0000-0300-000033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52" name="Retângulo 51">
            <a:hlinkClick xmlns:r="http://schemas.openxmlformats.org/officeDocument/2006/relationships" r:id="rId21"/>
            <a:extLst>
              <a:ext uri="{FF2B5EF4-FFF2-40B4-BE49-F238E27FC236}">
                <a16:creationId xmlns:a16="http://schemas.microsoft.com/office/drawing/2014/main" id="{00000000-0008-0000-0300-000034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53" name="Retângulo 52">
            <a:hlinkClick xmlns:r="http://schemas.openxmlformats.org/officeDocument/2006/relationships" r:id="rId22"/>
            <a:extLst>
              <a:ext uri="{FF2B5EF4-FFF2-40B4-BE49-F238E27FC236}">
                <a16:creationId xmlns:a16="http://schemas.microsoft.com/office/drawing/2014/main" id="{00000000-0008-0000-0300-000035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54" name="Retângulo 53">
            <a:hlinkClick xmlns:r="http://schemas.openxmlformats.org/officeDocument/2006/relationships" r:id="rId23"/>
            <a:extLst>
              <a:ext uri="{FF2B5EF4-FFF2-40B4-BE49-F238E27FC236}">
                <a16:creationId xmlns:a16="http://schemas.microsoft.com/office/drawing/2014/main" id="{00000000-0008-0000-0300-000036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55" name="Retângulo 54">
            <a:hlinkClick xmlns:r="http://schemas.openxmlformats.org/officeDocument/2006/relationships" r:id="rId24"/>
            <a:extLst>
              <a:ext uri="{FF2B5EF4-FFF2-40B4-BE49-F238E27FC236}">
                <a16:creationId xmlns:a16="http://schemas.microsoft.com/office/drawing/2014/main" id="{00000000-0008-0000-0300-000037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56" name="Retângulo 55">
            <a:hlinkClick xmlns:r="http://schemas.openxmlformats.org/officeDocument/2006/relationships" r:id="rId25"/>
            <a:extLst>
              <a:ext uri="{FF2B5EF4-FFF2-40B4-BE49-F238E27FC236}">
                <a16:creationId xmlns:a16="http://schemas.microsoft.com/office/drawing/2014/main" id="{00000000-0008-0000-0300-000038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92" name="Retângulo 91">
            <a:hlinkClick xmlns:r="http://schemas.openxmlformats.org/officeDocument/2006/relationships" r:id="rId26"/>
            <a:extLst>
              <a:ext uri="{FF2B5EF4-FFF2-40B4-BE49-F238E27FC236}">
                <a16:creationId xmlns:a16="http://schemas.microsoft.com/office/drawing/2014/main" id="{00000000-0008-0000-0300-00005C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93" name="Retângulo 92">
            <a:hlinkClick xmlns:r="http://schemas.openxmlformats.org/officeDocument/2006/relationships" r:id="rId27"/>
            <a:extLst>
              <a:ext uri="{FF2B5EF4-FFF2-40B4-BE49-F238E27FC236}">
                <a16:creationId xmlns:a16="http://schemas.microsoft.com/office/drawing/2014/main" id="{00000000-0008-0000-0300-00005D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94" name="Retângulo 93">
            <a:hlinkClick xmlns:r="http://schemas.openxmlformats.org/officeDocument/2006/relationships" r:id="rId28"/>
            <a:extLst>
              <a:ext uri="{FF2B5EF4-FFF2-40B4-BE49-F238E27FC236}">
                <a16:creationId xmlns:a16="http://schemas.microsoft.com/office/drawing/2014/main" id="{00000000-0008-0000-0300-00005E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95" name="Retângulo 94">
            <a:hlinkClick xmlns:r="http://schemas.openxmlformats.org/officeDocument/2006/relationships" r:id="rId29"/>
            <a:extLst>
              <a:ext uri="{FF2B5EF4-FFF2-40B4-BE49-F238E27FC236}">
                <a16:creationId xmlns:a16="http://schemas.microsoft.com/office/drawing/2014/main" id="{00000000-0008-0000-0300-00005F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96" name="Retângulo 95">
            <a:hlinkClick xmlns:r="http://schemas.openxmlformats.org/officeDocument/2006/relationships" r:id="rId30"/>
            <a:extLst>
              <a:ext uri="{FF2B5EF4-FFF2-40B4-BE49-F238E27FC236}">
                <a16:creationId xmlns:a16="http://schemas.microsoft.com/office/drawing/2014/main" id="{00000000-0008-0000-0300-000060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97" name="Retângulo 96">
            <a:hlinkClick xmlns:r="http://schemas.openxmlformats.org/officeDocument/2006/relationships" r:id="rId31"/>
            <a:extLst>
              <a:ext uri="{FF2B5EF4-FFF2-40B4-BE49-F238E27FC236}">
                <a16:creationId xmlns:a16="http://schemas.microsoft.com/office/drawing/2014/main" id="{00000000-0008-0000-0300-000061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98" name="Retângulo 97">
            <a:hlinkClick xmlns:r="http://schemas.openxmlformats.org/officeDocument/2006/relationships" r:id="rId32"/>
            <a:extLst>
              <a:ext uri="{FF2B5EF4-FFF2-40B4-BE49-F238E27FC236}">
                <a16:creationId xmlns:a16="http://schemas.microsoft.com/office/drawing/2014/main" id="{00000000-0008-0000-0300-000062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99" name="Retângulo 98">
            <a:hlinkClick xmlns:r="http://schemas.openxmlformats.org/officeDocument/2006/relationships" r:id="rId33"/>
            <a:extLst>
              <a:ext uri="{FF2B5EF4-FFF2-40B4-BE49-F238E27FC236}">
                <a16:creationId xmlns:a16="http://schemas.microsoft.com/office/drawing/2014/main" id="{00000000-0008-0000-0300-000063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100" name="Retângulo 99">
            <a:hlinkClick xmlns:r="http://schemas.openxmlformats.org/officeDocument/2006/relationships" r:id="rId34"/>
            <a:extLst>
              <a:ext uri="{FF2B5EF4-FFF2-40B4-BE49-F238E27FC236}">
                <a16:creationId xmlns:a16="http://schemas.microsoft.com/office/drawing/2014/main" id="{00000000-0008-0000-0300-000064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101" name="Retângulo 100">
            <a:hlinkClick xmlns:r="http://schemas.openxmlformats.org/officeDocument/2006/relationships" r:id="rId35"/>
            <a:extLst>
              <a:ext uri="{FF2B5EF4-FFF2-40B4-BE49-F238E27FC236}">
                <a16:creationId xmlns:a16="http://schemas.microsoft.com/office/drawing/2014/main" id="{00000000-0008-0000-0300-000065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editAs="absolute">
    <xdr:from>
      <xdr:col>5</xdr:col>
      <xdr:colOff>1257864</xdr:colOff>
      <xdr:row>0</xdr:row>
      <xdr:rowOff>19050</xdr:rowOff>
    </xdr:from>
    <xdr:to>
      <xdr:col>18</xdr:col>
      <xdr:colOff>351862</xdr:colOff>
      <xdr:row>4</xdr:row>
      <xdr:rowOff>395</xdr:rowOff>
    </xdr:to>
    <xdr:sp macro="" textlink="">
      <xdr:nvSpPr>
        <xdr:cNvPr id="112" name="CaixaDeTexto 111">
          <a:extLst>
            <a:ext uri="{FF2B5EF4-FFF2-40B4-BE49-F238E27FC236}">
              <a16:creationId xmlns:a16="http://schemas.microsoft.com/office/drawing/2014/main" id="{00000000-0008-0000-0300-000070000000}"/>
            </a:ext>
          </a:extLst>
        </xdr:cNvPr>
        <xdr:cNvSpPr txBox="1"/>
      </xdr:nvSpPr>
      <xdr:spPr>
        <a:xfrm>
          <a:off x="3448614" y="19050"/>
          <a:ext cx="5904373"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editAs="absolute">
    <xdr:from>
      <xdr:col>1</xdr:col>
      <xdr:colOff>0</xdr:colOff>
      <xdr:row>0</xdr:row>
      <xdr:rowOff>36022</xdr:rowOff>
    </xdr:from>
    <xdr:to>
      <xdr:col>5</xdr:col>
      <xdr:colOff>603339</xdr:colOff>
      <xdr:row>3</xdr:row>
      <xdr:rowOff>162602</xdr:rowOff>
    </xdr:to>
    <xdr:pic>
      <xdr:nvPicPr>
        <xdr:cNvPr id="113" name="Imagem 112">
          <a:hlinkClick xmlns:r="http://schemas.openxmlformats.org/officeDocument/2006/relationships" r:id="rId4"/>
          <a:extLst>
            <a:ext uri="{FF2B5EF4-FFF2-40B4-BE49-F238E27FC236}">
              <a16:creationId xmlns:a16="http://schemas.microsoft.com/office/drawing/2014/main" id="{00000000-0008-0000-0300-000071000000}"/>
            </a:ext>
          </a:extLst>
        </xdr:cNvPr>
        <xdr:cNvPicPr>
          <a:picLocks noChangeAspect="1"/>
        </xdr:cNvPicPr>
      </xdr:nvPicPr>
      <xdr:blipFill>
        <a:blip xmlns:r="http://schemas.openxmlformats.org/officeDocument/2006/relationships" r:embed="rId36"/>
        <a:stretch>
          <a:fillRect/>
        </a:stretch>
      </xdr:blipFill>
      <xdr:spPr>
        <a:xfrm>
          <a:off x="609600" y="36022"/>
          <a:ext cx="2184489" cy="698080"/>
        </a:xfrm>
        <a:prstGeom prst="rect">
          <a:avLst/>
        </a:prstGeom>
      </xdr:spPr>
    </xdr:pic>
    <xdr:clientData/>
  </xdr:twoCellAnchor>
  <xdr:oneCellAnchor>
    <xdr:from>
      <xdr:col>5</xdr:col>
      <xdr:colOff>1045530</xdr:colOff>
      <xdr:row>6</xdr:row>
      <xdr:rowOff>66675</xdr:rowOff>
    </xdr:from>
    <xdr:ext cx="6329041" cy="345544"/>
    <xdr:sp macro="" textlink="">
      <xdr:nvSpPr>
        <xdr:cNvPr id="114" name="CaixaDeTexto 113">
          <a:extLst>
            <a:ext uri="{FF2B5EF4-FFF2-40B4-BE49-F238E27FC236}">
              <a16:creationId xmlns:a16="http://schemas.microsoft.com/office/drawing/2014/main" id="{00000000-0008-0000-0300-000072000000}"/>
            </a:ext>
          </a:extLst>
        </xdr:cNvPr>
        <xdr:cNvSpPr txBox="1"/>
      </xdr:nvSpPr>
      <xdr:spPr>
        <a:xfrm>
          <a:off x="3236280" y="1209675"/>
          <a:ext cx="6329041" cy="345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pt-BR"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Arial Black" panose="020B0A04020102020204" pitchFamily="34" charset="0"/>
            </a:rPr>
            <a:t>VISÃO GERAL - VEJA COMO VOCÊ</a:t>
          </a:r>
          <a:r>
            <a:rPr lang="pt-BR" sz="1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latin typeface="Arial Black" panose="020B0A04020102020204" pitchFamily="34" charset="0"/>
            </a:rPr>
            <a:t> ESTÁ EM CADA DISCIPLINA</a:t>
          </a:r>
          <a:endParaRPr lang="pt-BR" sz="1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Arial Black" panose="020B0A04020102020204" pitchFamily="34" charset="0"/>
          </a:endParaRPr>
        </a:p>
      </xdr:txBody>
    </xdr:sp>
    <xdr:clientData/>
  </xdr:oneCellAnchor>
  <xdr:oneCellAnchor>
    <xdr:from>
      <xdr:col>5</xdr:col>
      <xdr:colOff>1930259</xdr:colOff>
      <xdr:row>6</xdr:row>
      <xdr:rowOff>409575</xdr:rowOff>
    </xdr:from>
    <xdr:ext cx="4559582" cy="254557"/>
    <xdr:sp macro="" textlink="">
      <xdr:nvSpPr>
        <xdr:cNvPr id="115" name="CaixaDeTexto 114">
          <a:extLst>
            <a:ext uri="{FF2B5EF4-FFF2-40B4-BE49-F238E27FC236}">
              <a16:creationId xmlns:a16="http://schemas.microsoft.com/office/drawing/2014/main" id="{00000000-0008-0000-0300-000073000000}"/>
            </a:ext>
          </a:extLst>
        </xdr:cNvPr>
        <xdr:cNvSpPr txBox="1"/>
      </xdr:nvSpPr>
      <xdr:spPr>
        <a:xfrm>
          <a:off x="4121009" y="1552575"/>
          <a:ext cx="455958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pt-BR" sz="1100" b="1" cap="none" spc="0">
              <a:ln/>
              <a:solidFill>
                <a:schemeClr val="accent1"/>
              </a:solidFill>
              <a:effectLst>
                <a:outerShdw blurRad="38100" dist="19050" dir="2700000" algn="tl" rotWithShape="0">
                  <a:schemeClr val="dk1">
                    <a:lumMod val="50000"/>
                    <a:alpha val="40000"/>
                  </a:schemeClr>
                </a:outerShdw>
              </a:effectLst>
              <a:latin typeface="Arial" panose="020B0604020202020204" pitchFamily="34" charset="0"/>
              <a:cs typeface="Arial" panose="020B0604020202020204" pitchFamily="34" charset="0"/>
            </a:rPr>
            <a:t>Clique</a:t>
          </a:r>
          <a:r>
            <a:rPr lang="pt-BR" sz="1100" b="1" cap="none" spc="0" baseline="0">
              <a:ln/>
              <a:solidFill>
                <a:schemeClr val="accent1"/>
              </a:solidFill>
              <a:effectLst>
                <a:outerShdw blurRad="38100" dist="19050" dir="2700000" algn="tl" rotWithShape="0">
                  <a:schemeClr val="dk1">
                    <a:lumMod val="50000"/>
                    <a:alpha val="40000"/>
                  </a:schemeClr>
                </a:outerShdw>
              </a:effectLst>
              <a:latin typeface="Arial" panose="020B0604020202020204" pitchFamily="34" charset="0"/>
              <a:cs typeface="Arial" panose="020B0604020202020204" pitchFamily="34" charset="0"/>
            </a:rPr>
            <a:t> em cada matéria para preencher o quanto você já estudou.</a:t>
          </a:r>
          <a:endParaRPr lang="pt-BR" sz="1100" b="1" cap="none" spc="0">
            <a:ln/>
            <a:solidFill>
              <a:schemeClr val="accent1"/>
            </a:solidFill>
            <a:effectLst>
              <a:outerShdw blurRad="38100" dist="19050" dir="2700000" algn="tl" rotWithShape="0">
                <a:schemeClr val="dk1">
                  <a:lumMod val="50000"/>
                  <a:alpha val="40000"/>
                </a:schemeClr>
              </a:outerShdw>
            </a:effectLst>
            <a:latin typeface="Arial" panose="020B0604020202020204" pitchFamily="34" charset="0"/>
            <a:cs typeface="Arial" panose="020B0604020202020204" pitchFamily="34" charset="0"/>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4</xdr:row>
      <xdr:rowOff>0</xdr:rowOff>
    </xdr:from>
    <xdr:to>
      <xdr:col>21</xdr:col>
      <xdr:colOff>0</xdr:colOff>
      <xdr:row>6</xdr:row>
      <xdr:rowOff>0</xdr:rowOff>
    </xdr:to>
    <xdr:sp macro="" textlink="">
      <xdr:nvSpPr>
        <xdr:cNvPr id="3" name="Retângulo 2">
          <a:extLst>
            <a:ext uri="{FF2B5EF4-FFF2-40B4-BE49-F238E27FC236}">
              <a16:creationId xmlns:a16="http://schemas.microsoft.com/office/drawing/2014/main" id="{00000000-0008-0000-0400-000003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absolute">
    <xdr:from>
      <xdr:col>6</xdr:col>
      <xdr:colOff>114000</xdr:colOff>
      <xdr:row>4</xdr:row>
      <xdr:rowOff>0</xdr:rowOff>
    </xdr:from>
    <xdr:to>
      <xdr:col>14</xdr:col>
      <xdr:colOff>495600</xdr:colOff>
      <xdr:row>6</xdr:row>
      <xdr:rowOff>0</xdr:rowOff>
    </xdr:to>
    <xdr:grpSp>
      <xdr:nvGrpSpPr>
        <xdr:cNvPr id="18" name="Agrupar 17">
          <a:extLst>
            <a:ext uri="{FF2B5EF4-FFF2-40B4-BE49-F238E27FC236}">
              <a16:creationId xmlns:a16="http://schemas.microsoft.com/office/drawing/2014/main" id="{00000000-0008-0000-0400-000012000000}"/>
            </a:ext>
          </a:extLst>
        </xdr:cNvPr>
        <xdr:cNvGrpSpPr/>
      </xdr:nvGrpSpPr>
      <xdr:grpSpPr>
        <a:xfrm>
          <a:off x="4305000" y="762000"/>
          <a:ext cx="5969600" cy="381000"/>
          <a:chOff x="3771600" y="762000"/>
          <a:chExt cx="5258400" cy="381000"/>
        </a:xfrm>
      </xdr:grpSpPr>
      <xdr:sp macro="" textlink="">
        <xdr:nvSpPr>
          <xdr:cNvPr id="26" name="Retângulo 25">
            <a:hlinkClick xmlns:r="http://schemas.openxmlformats.org/officeDocument/2006/relationships" r:id="rId1"/>
            <a:extLst>
              <a:ext uri="{FF2B5EF4-FFF2-40B4-BE49-F238E27FC236}">
                <a16:creationId xmlns:a16="http://schemas.microsoft.com/office/drawing/2014/main" id="{00000000-0008-0000-0400-00001A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27" name="Retângulo 26">
            <a:hlinkClick xmlns:r="http://schemas.openxmlformats.org/officeDocument/2006/relationships" r:id="rId2"/>
            <a:extLst>
              <a:ext uri="{FF2B5EF4-FFF2-40B4-BE49-F238E27FC236}">
                <a16:creationId xmlns:a16="http://schemas.microsoft.com/office/drawing/2014/main" id="{00000000-0008-0000-0400-00001B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28" name="Retângulo 27">
            <a:hlinkClick xmlns:r="http://schemas.openxmlformats.org/officeDocument/2006/relationships" r:id="rId3"/>
            <a:extLst>
              <a:ext uri="{FF2B5EF4-FFF2-40B4-BE49-F238E27FC236}">
                <a16:creationId xmlns:a16="http://schemas.microsoft.com/office/drawing/2014/main" id="{00000000-0008-0000-0400-00001C000000}"/>
              </a:ext>
            </a:extLst>
          </xdr:cNvPr>
          <xdr:cNvSpPr/>
        </xdr:nvSpPr>
        <xdr:spPr>
          <a:xfrm>
            <a:off x="65916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29" name="Agrupar 28">
            <a:hlinkClick xmlns:r="http://schemas.openxmlformats.org/officeDocument/2006/relationships" r:id="rId4"/>
            <a:extLst>
              <a:ext uri="{FF2B5EF4-FFF2-40B4-BE49-F238E27FC236}">
                <a16:creationId xmlns:a16="http://schemas.microsoft.com/office/drawing/2014/main" id="{00000000-0008-0000-0400-00001D000000}"/>
              </a:ext>
            </a:extLst>
          </xdr:cNvPr>
          <xdr:cNvGrpSpPr/>
        </xdr:nvGrpSpPr>
        <xdr:grpSpPr>
          <a:xfrm>
            <a:off x="3771600" y="762000"/>
            <a:ext cx="381600" cy="381000"/>
            <a:chOff x="4291799" y="685799"/>
            <a:chExt cx="381600" cy="381000"/>
          </a:xfrm>
        </xdr:grpSpPr>
        <xdr:sp macro="" textlink="">
          <xdr:nvSpPr>
            <xdr:cNvPr id="31" name="Retângulo 30">
              <a:extLst>
                <a:ext uri="{FF2B5EF4-FFF2-40B4-BE49-F238E27FC236}">
                  <a16:creationId xmlns:a16="http://schemas.microsoft.com/office/drawing/2014/main" id="{00000000-0008-0000-0400-00001F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32" name="Agrupar 31">
              <a:extLst>
                <a:ext uri="{FF2B5EF4-FFF2-40B4-BE49-F238E27FC236}">
                  <a16:creationId xmlns:a16="http://schemas.microsoft.com/office/drawing/2014/main" id="{00000000-0008-0000-0400-000020000000}"/>
                </a:ext>
              </a:extLst>
            </xdr:cNvPr>
            <xdr:cNvGrpSpPr/>
          </xdr:nvGrpSpPr>
          <xdr:grpSpPr>
            <a:xfrm>
              <a:off x="4356599" y="750299"/>
              <a:ext cx="252000" cy="252000"/>
              <a:chOff x="5486400" y="2819400"/>
              <a:chExt cx="1219200" cy="1219200"/>
            </a:xfrm>
            <a:solidFill>
              <a:schemeClr val="bg1"/>
            </a:solidFill>
          </xdr:grpSpPr>
          <xdr:sp macro="" textlink="">
            <xdr:nvSpPr>
              <xdr:cNvPr id="33" name="Triângulo isósceles 32">
                <a:extLst>
                  <a:ext uri="{FF2B5EF4-FFF2-40B4-BE49-F238E27FC236}">
                    <a16:creationId xmlns:a16="http://schemas.microsoft.com/office/drawing/2014/main" id="{00000000-0008-0000-0400-000021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sz="1100"/>
              </a:p>
            </xdr:txBody>
          </xdr:sp>
          <xdr:grpSp>
            <xdr:nvGrpSpPr>
              <xdr:cNvPr id="34" name="Agrupar 33">
                <a:extLst>
                  <a:ext uri="{FF2B5EF4-FFF2-40B4-BE49-F238E27FC236}">
                    <a16:creationId xmlns:a16="http://schemas.microsoft.com/office/drawing/2014/main" id="{00000000-0008-0000-0400-000022000000}"/>
                  </a:ext>
                </a:extLst>
              </xdr:cNvPr>
              <xdr:cNvGrpSpPr/>
            </xdr:nvGrpSpPr>
            <xdr:grpSpPr>
              <a:xfrm>
                <a:off x="5662613" y="3425824"/>
                <a:ext cx="866775" cy="612776"/>
                <a:chOff x="5667375" y="3425824"/>
                <a:chExt cx="866775" cy="612776"/>
              </a:xfrm>
              <a:grpFill/>
            </xdr:grpSpPr>
            <xdr:sp macro="" textlink="">
              <xdr:nvSpPr>
                <xdr:cNvPr id="35" name="Retângulo 34">
                  <a:extLst>
                    <a:ext uri="{FF2B5EF4-FFF2-40B4-BE49-F238E27FC236}">
                      <a16:creationId xmlns:a16="http://schemas.microsoft.com/office/drawing/2014/main" id="{00000000-0008-0000-0400-000023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sz="1100"/>
                </a:p>
              </xdr:txBody>
            </xdr:sp>
            <xdr:sp macro="" textlink="">
              <xdr:nvSpPr>
                <xdr:cNvPr id="36" name="Retângulo 35">
                  <a:extLst>
                    <a:ext uri="{FF2B5EF4-FFF2-40B4-BE49-F238E27FC236}">
                      <a16:creationId xmlns:a16="http://schemas.microsoft.com/office/drawing/2014/main" id="{00000000-0008-0000-0400-000024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sz="1100"/>
                </a:p>
              </xdr:txBody>
            </xdr:sp>
            <xdr:sp macro="" textlink="">
              <xdr:nvSpPr>
                <xdr:cNvPr id="37" name="Retângulo 36">
                  <a:extLst>
                    <a:ext uri="{FF2B5EF4-FFF2-40B4-BE49-F238E27FC236}">
                      <a16:creationId xmlns:a16="http://schemas.microsoft.com/office/drawing/2014/main" id="{00000000-0008-0000-0400-000025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sz="1100"/>
                </a:p>
              </xdr:txBody>
            </xdr:sp>
          </xdr:grpSp>
        </xdr:grpSp>
      </xdr:grpSp>
      <xdr:sp macro="" textlink="">
        <xdr:nvSpPr>
          <xdr:cNvPr id="30" name="Retângulo 29">
            <a:hlinkClick xmlns:r="http://schemas.openxmlformats.org/officeDocument/2006/relationships" r:id="rId5"/>
            <a:extLst>
              <a:ext uri="{FF2B5EF4-FFF2-40B4-BE49-F238E27FC236}">
                <a16:creationId xmlns:a16="http://schemas.microsoft.com/office/drawing/2014/main" id="{00000000-0008-0000-0400-00001E000000}"/>
              </a:ext>
            </a:extLst>
          </xdr:cNvPr>
          <xdr:cNvSpPr/>
        </xdr:nvSpPr>
        <xdr:spPr>
          <a:xfrm>
            <a:off x="78108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twoCellAnchor>
    <xdr:from>
      <xdr:col>11</xdr:col>
      <xdr:colOff>0</xdr:colOff>
      <xdr:row>7</xdr:row>
      <xdr:rowOff>0</xdr:rowOff>
    </xdr:from>
    <xdr:to>
      <xdr:col>19</xdr:col>
      <xdr:colOff>0</xdr:colOff>
      <xdr:row>22</xdr:row>
      <xdr:rowOff>0</xdr:rowOff>
    </xdr:to>
    <xdr:graphicFrame macro="">
      <xdr:nvGraphicFramePr>
        <xdr:cNvPr id="24" name="Gráfico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23</xdr:row>
      <xdr:rowOff>0</xdr:rowOff>
    </xdr:from>
    <xdr:to>
      <xdr:col>19</xdr:col>
      <xdr:colOff>0</xdr:colOff>
      <xdr:row>38</xdr:row>
      <xdr:rowOff>0</xdr:rowOff>
    </xdr:to>
    <xdr:graphicFrame macro="">
      <xdr:nvGraphicFramePr>
        <xdr:cNvPr id="39" name="Gráfico 38">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7</xdr:row>
      <xdr:rowOff>0</xdr:rowOff>
    </xdr:from>
    <xdr:to>
      <xdr:col>10</xdr:col>
      <xdr:colOff>0</xdr:colOff>
      <xdr:row>22</xdr:row>
      <xdr:rowOff>0</xdr:rowOff>
    </xdr:to>
    <xdr:graphicFrame macro="">
      <xdr:nvGraphicFramePr>
        <xdr:cNvPr id="22" name="Gráfico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23</xdr:row>
      <xdr:rowOff>0</xdr:rowOff>
    </xdr:from>
    <xdr:to>
      <xdr:col>10</xdr:col>
      <xdr:colOff>0</xdr:colOff>
      <xdr:row>38</xdr:row>
      <xdr:rowOff>0</xdr:rowOff>
    </xdr:to>
    <xdr:graphicFrame macro="">
      <xdr:nvGraphicFramePr>
        <xdr:cNvPr id="38" name="Gráfico 37">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400614</xdr:colOff>
      <xdr:row>0</xdr:row>
      <xdr:rowOff>19050</xdr:rowOff>
    </xdr:from>
    <xdr:to>
      <xdr:col>15</xdr:col>
      <xdr:colOff>208987</xdr:colOff>
      <xdr:row>4</xdr:row>
      <xdr:rowOff>395</xdr:rowOff>
    </xdr:to>
    <xdr:sp macro="" textlink="">
      <xdr:nvSpPr>
        <xdr:cNvPr id="45" name="CaixaDeTexto 44">
          <a:extLst>
            <a:ext uri="{FF2B5EF4-FFF2-40B4-BE49-F238E27FC236}">
              <a16:creationId xmlns:a16="http://schemas.microsoft.com/office/drawing/2014/main" id="{00000000-0008-0000-0400-00002D000000}"/>
            </a:ext>
          </a:extLst>
        </xdr:cNvPr>
        <xdr:cNvSpPr txBox="1"/>
      </xdr:nvSpPr>
      <xdr:spPr>
        <a:xfrm>
          <a:off x="3448614" y="19050"/>
          <a:ext cx="5904373"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36022</xdr:rowOff>
    </xdr:from>
    <xdr:to>
      <xdr:col>4</xdr:col>
      <xdr:colOff>355689</xdr:colOff>
      <xdr:row>3</xdr:row>
      <xdr:rowOff>162602</xdr:rowOff>
    </xdr:to>
    <xdr:pic>
      <xdr:nvPicPr>
        <xdr:cNvPr id="46" name="Imagem 45">
          <a:hlinkClick xmlns:r="http://schemas.openxmlformats.org/officeDocument/2006/relationships" r:id="rId4"/>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10"/>
        <a:stretch>
          <a:fillRect/>
        </a:stretch>
      </xdr:blipFill>
      <xdr:spPr>
        <a:xfrm>
          <a:off x="609600" y="36022"/>
          <a:ext cx="2184489" cy="6980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1126613</xdr:colOff>
      <xdr:row>0</xdr:row>
      <xdr:rowOff>19050</xdr:rowOff>
    </xdr:from>
    <xdr:to>
      <xdr:col>18</xdr:col>
      <xdr:colOff>483112</xdr:colOff>
      <xdr:row>4</xdr:row>
      <xdr:rowOff>395</xdr:rowOff>
    </xdr:to>
    <xdr:sp macro="" textlink="">
      <xdr:nvSpPr>
        <xdr:cNvPr id="93" name="CaixaDeTexto 92">
          <a:extLst>
            <a:ext uri="{FF2B5EF4-FFF2-40B4-BE49-F238E27FC236}">
              <a16:creationId xmlns:a16="http://schemas.microsoft.com/office/drawing/2014/main" id="{00000000-0008-0000-0500-00005D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editAs="absolute">
    <xdr:from>
      <xdr:col>0</xdr:col>
      <xdr:colOff>0</xdr:colOff>
      <xdr:row>6</xdr:row>
      <xdr:rowOff>0</xdr:rowOff>
    </xdr:from>
    <xdr:to>
      <xdr:col>0</xdr:col>
      <xdr:colOff>0</xdr:colOff>
      <xdr:row>35</xdr:row>
      <xdr:rowOff>95250</xdr:rowOff>
    </xdr:to>
    <xdr:grpSp>
      <xdr:nvGrpSpPr>
        <xdr:cNvPr id="3" name="Agrupar 2">
          <a:extLst>
            <a:ext uri="{FF2B5EF4-FFF2-40B4-BE49-F238E27FC236}">
              <a16:creationId xmlns:a16="http://schemas.microsoft.com/office/drawing/2014/main" id="{00000000-0008-0000-0500-000003000000}"/>
            </a:ext>
          </a:extLst>
        </xdr:cNvPr>
        <xdr:cNvGrpSpPr/>
      </xdr:nvGrpSpPr>
      <xdr:grpSpPr>
        <a:xfrm>
          <a:off x="0" y="1143000"/>
          <a:ext cx="0" cy="5721350"/>
          <a:chOff x="0" y="1143000"/>
          <a:chExt cx="1828800" cy="5715000"/>
        </a:xfrm>
      </xdr:grpSpPr>
      <xdr:sp macro="" textlink="Disciplinas!$F$11">
        <xdr:nvSpPr>
          <xdr:cNvPr id="125" name="Retângulo 124">
            <a:hlinkClick xmlns:r="http://schemas.openxmlformats.org/officeDocument/2006/relationships" r:id="rId1"/>
            <a:extLst>
              <a:ext uri="{FF2B5EF4-FFF2-40B4-BE49-F238E27FC236}">
                <a16:creationId xmlns:a16="http://schemas.microsoft.com/office/drawing/2014/main" id="{00000000-0008-0000-0500-00007D000000}"/>
              </a:ext>
            </a:extLst>
          </xdr:cNvPr>
          <xdr:cNvSpPr/>
        </xdr:nvSpPr>
        <xdr:spPr>
          <a:xfrm>
            <a:off x="0" y="1143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ysClr val="windowText" lastClr="000000"/>
                </a:solidFill>
                <a:latin typeface="Calibri"/>
                <a:cs typeface="Calibri"/>
              </a:rPr>
              <a:pPr algn="r"/>
              <a:t>LÍNGUA PORTUGUESA</a:t>
            </a:fld>
            <a:endParaRPr lang="pt-BR" sz="800" u="none">
              <a:solidFill>
                <a:sysClr val="windowText" lastClr="000000"/>
              </a:solidFill>
            </a:endParaRPr>
          </a:p>
        </xdr:txBody>
      </xdr:sp>
      <xdr:sp macro="" textlink="Disciplinas!$F$12">
        <xdr:nvSpPr>
          <xdr:cNvPr id="126" name="Retângulo 125">
            <a:hlinkClick xmlns:r="http://schemas.openxmlformats.org/officeDocument/2006/relationships" r:id="rId2"/>
            <a:extLst>
              <a:ext uri="{FF2B5EF4-FFF2-40B4-BE49-F238E27FC236}">
                <a16:creationId xmlns:a16="http://schemas.microsoft.com/office/drawing/2014/main" id="{00000000-0008-0000-0500-00007E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127" name="Retângulo 126">
            <a:hlinkClick xmlns:r="http://schemas.openxmlformats.org/officeDocument/2006/relationships" r:id="rId3"/>
            <a:extLst>
              <a:ext uri="{FF2B5EF4-FFF2-40B4-BE49-F238E27FC236}">
                <a16:creationId xmlns:a16="http://schemas.microsoft.com/office/drawing/2014/main" id="{00000000-0008-0000-0500-00007F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128" name="Retângulo 127">
            <a:hlinkClick xmlns:r="http://schemas.openxmlformats.org/officeDocument/2006/relationships" r:id="rId4"/>
            <a:extLst>
              <a:ext uri="{FF2B5EF4-FFF2-40B4-BE49-F238E27FC236}">
                <a16:creationId xmlns:a16="http://schemas.microsoft.com/office/drawing/2014/main" id="{00000000-0008-0000-0500-000080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129" name="Retângulo 128">
            <a:hlinkClick xmlns:r="http://schemas.openxmlformats.org/officeDocument/2006/relationships" r:id="rId5"/>
            <a:extLst>
              <a:ext uri="{FF2B5EF4-FFF2-40B4-BE49-F238E27FC236}">
                <a16:creationId xmlns:a16="http://schemas.microsoft.com/office/drawing/2014/main" id="{00000000-0008-0000-0500-000081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130" name="Retângulo 129">
            <a:hlinkClick xmlns:r="http://schemas.openxmlformats.org/officeDocument/2006/relationships" r:id="rId6"/>
            <a:extLst>
              <a:ext uri="{FF2B5EF4-FFF2-40B4-BE49-F238E27FC236}">
                <a16:creationId xmlns:a16="http://schemas.microsoft.com/office/drawing/2014/main" id="{00000000-0008-0000-0500-000082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131" name="Retângulo 130">
            <a:hlinkClick xmlns:r="http://schemas.openxmlformats.org/officeDocument/2006/relationships" r:id="rId7"/>
            <a:extLst>
              <a:ext uri="{FF2B5EF4-FFF2-40B4-BE49-F238E27FC236}">
                <a16:creationId xmlns:a16="http://schemas.microsoft.com/office/drawing/2014/main" id="{00000000-0008-0000-0500-000083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132" name="Retângulo 131">
            <a:hlinkClick xmlns:r="http://schemas.openxmlformats.org/officeDocument/2006/relationships" r:id="rId8"/>
            <a:extLst>
              <a:ext uri="{FF2B5EF4-FFF2-40B4-BE49-F238E27FC236}">
                <a16:creationId xmlns:a16="http://schemas.microsoft.com/office/drawing/2014/main" id="{00000000-0008-0000-0500-000084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133" name="Retângulo 132">
            <a:hlinkClick xmlns:r="http://schemas.openxmlformats.org/officeDocument/2006/relationships" r:id="rId9"/>
            <a:extLst>
              <a:ext uri="{FF2B5EF4-FFF2-40B4-BE49-F238E27FC236}">
                <a16:creationId xmlns:a16="http://schemas.microsoft.com/office/drawing/2014/main" id="{00000000-0008-0000-0500-000085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134" name="Retângulo 133">
            <a:hlinkClick xmlns:r="http://schemas.openxmlformats.org/officeDocument/2006/relationships" r:id="rId10"/>
            <a:extLst>
              <a:ext uri="{FF2B5EF4-FFF2-40B4-BE49-F238E27FC236}">
                <a16:creationId xmlns:a16="http://schemas.microsoft.com/office/drawing/2014/main" id="{00000000-0008-0000-0500-000086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135" name="Retângulo 134">
            <a:hlinkClick xmlns:r="http://schemas.openxmlformats.org/officeDocument/2006/relationships" r:id="rId11"/>
            <a:extLst>
              <a:ext uri="{FF2B5EF4-FFF2-40B4-BE49-F238E27FC236}">
                <a16:creationId xmlns:a16="http://schemas.microsoft.com/office/drawing/2014/main" id="{00000000-0008-0000-0500-000087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136" name="Retângulo 135">
            <a:hlinkClick xmlns:r="http://schemas.openxmlformats.org/officeDocument/2006/relationships" r:id="rId12"/>
            <a:extLst>
              <a:ext uri="{FF2B5EF4-FFF2-40B4-BE49-F238E27FC236}">
                <a16:creationId xmlns:a16="http://schemas.microsoft.com/office/drawing/2014/main" id="{00000000-0008-0000-0500-000088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137" name="Retângulo 136">
            <a:hlinkClick xmlns:r="http://schemas.openxmlformats.org/officeDocument/2006/relationships" r:id="rId13"/>
            <a:extLst>
              <a:ext uri="{FF2B5EF4-FFF2-40B4-BE49-F238E27FC236}">
                <a16:creationId xmlns:a16="http://schemas.microsoft.com/office/drawing/2014/main" id="{00000000-0008-0000-0500-000089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138" name="Retângulo 137">
            <a:hlinkClick xmlns:r="http://schemas.openxmlformats.org/officeDocument/2006/relationships" r:id="rId14"/>
            <a:extLst>
              <a:ext uri="{FF2B5EF4-FFF2-40B4-BE49-F238E27FC236}">
                <a16:creationId xmlns:a16="http://schemas.microsoft.com/office/drawing/2014/main" id="{00000000-0008-0000-0500-00008A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139" name="Retângulo 138">
            <a:hlinkClick xmlns:r="http://schemas.openxmlformats.org/officeDocument/2006/relationships" r:id="rId15"/>
            <a:extLst>
              <a:ext uri="{FF2B5EF4-FFF2-40B4-BE49-F238E27FC236}">
                <a16:creationId xmlns:a16="http://schemas.microsoft.com/office/drawing/2014/main" id="{00000000-0008-0000-0500-00008B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140" name="Retângulo 139">
            <a:hlinkClick xmlns:r="http://schemas.openxmlformats.org/officeDocument/2006/relationships" r:id="rId16"/>
            <a:extLst>
              <a:ext uri="{FF2B5EF4-FFF2-40B4-BE49-F238E27FC236}">
                <a16:creationId xmlns:a16="http://schemas.microsoft.com/office/drawing/2014/main" id="{00000000-0008-0000-0500-00008C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141" name="Retângulo 140">
            <a:hlinkClick xmlns:r="http://schemas.openxmlformats.org/officeDocument/2006/relationships" r:id="rId17"/>
            <a:extLst>
              <a:ext uri="{FF2B5EF4-FFF2-40B4-BE49-F238E27FC236}">
                <a16:creationId xmlns:a16="http://schemas.microsoft.com/office/drawing/2014/main" id="{00000000-0008-0000-0500-00008D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142" name="Retângulo 141">
            <a:hlinkClick xmlns:r="http://schemas.openxmlformats.org/officeDocument/2006/relationships" r:id="rId18"/>
            <a:extLst>
              <a:ext uri="{FF2B5EF4-FFF2-40B4-BE49-F238E27FC236}">
                <a16:creationId xmlns:a16="http://schemas.microsoft.com/office/drawing/2014/main" id="{00000000-0008-0000-0500-00008E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143" name="Retângulo 142">
            <a:hlinkClick xmlns:r="http://schemas.openxmlformats.org/officeDocument/2006/relationships" r:id="rId19"/>
            <a:extLst>
              <a:ext uri="{FF2B5EF4-FFF2-40B4-BE49-F238E27FC236}">
                <a16:creationId xmlns:a16="http://schemas.microsoft.com/office/drawing/2014/main" id="{00000000-0008-0000-0500-00008F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144" name="Retângulo 143">
            <a:hlinkClick xmlns:r="http://schemas.openxmlformats.org/officeDocument/2006/relationships" r:id="rId20"/>
            <a:extLst>
              <a:ext uri="{FF2B5EF4-FFF2-40B4-BE49-F238E27FC236}">
                <a16:creationId xmlns:a16="http://schemas.microsoft.com/office/drawing/2014/main" id="{00000000-0008-0000-0500-000090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145" name="Retângulo 144">
            <a:hlinkClick xmlns:r="http://schemas.openxmlformats.org/officeDocument/2006/relationships" r:id="rId21"/>
            <a:extLst>
              <a:ext uri="{FF2B5EF4-FFF2-40B4-BE49-F238E27FC236}">
                <a16:creationId xmlns:a16="http://schemas.microsoft.com/office/drawing/2014/main" id="{00000000-0008-0000-0500-000091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146" name="Retângulo 145">
            <a:hlinkClick xmlns:r="http://schemas.openxmlformats.org/officeDocument/2006/relationships" r:id="rId22"/>
            <a:extLst>
              <a:ext uri="{FF2B5EF4-FFF2-40B4-BE49-F238E27FC236}">
                <a16:creationId xmlns:a16="http://schemas.microsoft.com/office/drawing/2014/main" id="{00000000-0008-0000-0500-000092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147" name="Retângulo 146">
            <a:hlinkClick xmlns:r="http://schemas.openxmlformats.org/officeDocument/2006/relationships" r:id="rId23"/>
            <a:extLst>
              <a:ext uri="{FF2B5EF4-FFF2-40B4-BE49-F238E27FC236}">
                <a16:creationId xmlns:a16="http://schemas.microsoft.com/office/drawing/2014/main" id="{00000000-0008-0000-0500-000093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148" name="Retângulo 147">
            <a:hlinkClick xmlns:r="http://schemas.openxmlformats.org/officeDocument/2006/relationships" r:id="rId24"/>
            <a:extLst>
              <a:ext uri="{FF2B5EF4-FFF2-40B4-BE49-F238E27FC236}">
                <a16:creationId xmlns:a16="http://schemas.microsoft.com/office/drawing/2014/main" id="{00000000-0008-0000-0500-000094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149" name="Retângulo 148">
            <a:hlinkClick xmlns:r="http://schemas.openxmlformats.org/officeDocument/2006/relationships" r:id="rId25"/>
            <a:extLst>
              <a:ext uri="{FF2B5EF4-FFF2-40B4-BE49-F238E27FC236}">
                <a16:creationId xmlns:a16="http://schemas.microsoft.com/office/drawing/2014/main" id="{00000000-0008-0000-0500-000095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150" name="Retângulo 149">
            <a:hlinkClick xmlns:r="http://schemas.openxmlformats.org/officeDocument/2006/relationships" r:id="rId26"/>
            <a:extLst>
              <a:ext uri="{FF2B5EF4-FFF2-40B4-BE49-F238E27FC236}">
                <a16:creationId xmlns:a16="http://schemas.microsoft.com/office/drawing/2014/main" id="{00000000-0008-0000-0500-000096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151" name="Retângulo 150">
            <a:hlinkClick xmlns:r="http://schemas.openxmlformats.org/officeDocument/2006/relationships" r:id="rId27"/>
            <a:extLst>
              <a:ext uri="{FF2B5EF4-FFF2-40B4-BE49-F238E27FC236}">
                <a16:creationId xmlns:a16="http://schemas.microsoft.com/office/drawing/2014/main" id="{00000000-0008-0000-0500-000097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152" name="Retângulo 151">
            <a:hlinkClick xmlns:r="http://schemas.openxmlformats.org/officeDocument/2006/relationships" r:id="rId28"/>
            <a:extLst>
              <a:ext uri="{FF2B5EF4-FFF2-40B4-BE49-F238E27FC236}">
                <a16:creationId xmlns:a16="http://schemas.microsoft.com/office/drawing/2014/main" id="{00000000-0008-0000-0500-000098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153" name="Retângulo 152">
            <a:hlinkClick xmlns:r="http://schemas.openxmlformats.org/officeDocument/2006/relationships" r:id="rId29"/>
            <a:extLst>
              <a:ext uri="{FF2B5EF4-FFF2-40B4-BE49-F238E27FC236}">
                <a16:creationId xmlns:a16="http://schemas.microsoft.com/office/drawing/2014/main" id="{00000000-0008-0000-0500-000099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154" name="Retângulo 153">
            <a:hlinkClick xmlns:r="http://schemas.openxmlformats.org/officeDocument/2006/relationships" r:id="rId30"/>
            <a:extLst>
              <a:ext uri="{FF2B5EF4-FFF2-40B4-BE49-F238E27FC236}">
                <a16:creationId xmlns:a16="http://schemas.microsoft.com/office/drawing/2014/main" id="{00000000-0008-0000-0500-00009A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editAs="absolute">
    <xdr:from>
      <xdr:col>0</xdr:col>
      <xdr:colOff>0</xdr:colOff>
      <xdr:row>6</xdr:row>
      <xdr:rowOff>0</xdr:rowOff>
    </xdr:from>
    <xdr:to>
      <xdr:col>3</xdr:col>
      <xdr:colOff>0</xdr:colOff>
      <xdr:row>35</xdr:row>
      <xdr:rowOff>95250</xdr:rowOff>
    </xdr:to>
    <xdr:grpSp>
      <xdr:nvGrpSpPr>
        <xdr:cNvPr id="2" name="Agrupar 1">
          <a:extLst>
            <a:ext uri="{FF2B5EF4-FFF2-40B4-BE49-F238E27FC236}">
              <a16:creationId xmlns:a16="http://schemas.microsoft.com/office/drawing/2014/main" id="{00000000-0008-0000-0500-000002000000}"/>
            </a:ext>
          </a:extLst>
        </xdr:cNvPr>
        <xdr:cNvGrpSpPr/>
      </xdr:nvGrpSpPr>
      <xdr:grpSpPr>
        <a:xfrm>
          <a:off x="0" y="1143000"/>
          <a:ext cx="2095500" cy="5721350"/>
          <a:chOff x="0" y="1143000"/>
          <a:chExt cx="1828800" cy="5715000"/>
        </a:xfrm>
      </xdr:grpSpPr>
      <xdr:sp macro="" textlink="Disciplinas!$F$11">
        <xdr:nvSpPr>
          <xdr:cNvPr id="171" name="Retângulo 170">
            <a:hlinkClick xmlns:r="http://schemas.openxmlformats.org/officeDocument/2006/relationships" r:id="rId1"/>
            <a:extLst>
              <a:ext uri="{FF2B5EF4-FFF2-40B4-BE49-F238E27FC236}">
                <a16:creationId xmlns:a16="http://schemas.microsoft.com/office/drawing/2014/main" id="{00000000-0008-0000-0500-0000AB000000}"/>
              </a:ext>
            </a:extLst>
          </xdr:cNvPr>
          <xdr:cNvSpPr/>
        </xdr:nvSpPr>
        <xdr:spPr>
          <a:xfrm>
            <a:off x="0" y="1143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ysClr val="windowText" lastClr="000000"/>
                </a:solidFill>
                <a:latin typeface="Calibri"/>
                <a:cs typeface="Calibri"/>
              </a:rPr>
              <a:pPr algn="r"/>
              <a:t>LÍNGUA PORTUGUESA</a:t>
            </a:fld>
            <a:endParaRPr lang="pt-BR" sz="800" u="none">
              <a:solidFill>
                <a:sysClr val="windowText" lastClr="000000"/>
              </a:solidFill>
            </a:endParaRPr>
          </a:p>
        </xdr:txBody>
      </xdr:sp>
      <xdr:sp macro="" textlink="Disciplinas!$F$12">
        <xdr:nvSpPr>
          <xdr:cNvPr id="172" name="Retângulo 171">
            <a:hlinkClick xmlns:r="http://schemas.openxmlformats.org/officeDocument/2006/relationships" r:id="rId2"/>
            <a:extLst>
              <a:ext uri="{FF2B5EF4-FFF2-40B4-BE49-F238E27FC236}">
                <a16:creationId xmlns:a16="http://schemas.microsoft.com/office/drawing/2014/main" id="{00000000-0008-0000-0500-0000AC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173" name="Retângulo 172">
            <a:hlinkClick xmlns:r="http://schemas.openxmlformats.org/officeDocument/2006/relationships" r:id="rId3"/>
            <a:extLst>
              <a:ext uri="{FF2B5EF4-FFF2-40B4-BE49-F238E27FC236}">
                <a16:creationId xmlns:a16="http://schemas.microsoft.com/office/drawing/2014/main" id="{00000000-0008-0000-0500-0000AD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174" name="Retângulo 173">
            <a:hlinkClick xmlns:r="http://schemas.openxmlformats.org/officeDocument/2006/relationships" r:id="rId4"/>
            <a:extLst>
              <a:ext uri="{FF2B5EF4-FFF2-40B4-BE49-F238E27FC236}">
                <a16:creationId xmlns:a16="http://schemas.microsoft.com/office/drawing/2014/main" id="{00000000-0008-0000-0500-0000AE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175" name="Retângulo 174">
            <a:hlinkClick xmlns:r="http://schemas.openxmlformats.org/officeDocument/2006/relationships" r:id="rId5"/>
            <a:extLst>
              <a:ext uri="{FF2B5EF4-FFF2-40B4-BE49-F238E27FC236}">
                <a16:creationId xmlns:a16="http://schemas.microsoft.com/office/drawing/2014/main" id="{00000000-0008-0000-0500-0000AF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176" name="Retângulo 175">
            <a:hlinkClick xmlns:r="http://schemas.openxmlformats.org/officeDocument/2006/relationships" r:id="rId6"/>
            <a:extLst>
              <a:ext uri="{FF2B5EF4-FFF2-40B4-BE49-F238E27FC236}">
                <a16:creationId xmlns:a16="http://schemas.microsoft.com/office/drawing/2014/main" id="{00000000-0008-0000-0500-0000B0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177" name="Retângulo 176">
            <a:hlinkClick xmlns:r="http://schemas.openxmlformats.org/officeDocument/2006/relationships" r:id="rId7"/>
            <a:extLst>
              <a:ext uri="{FF2B5EF4-FFF2-40B4-BE49-F238E27FC236}">
                <a16:creationId xmlns:a16="http://schemas.microsoft.com/office/drawing/2014/main" id="{00000000-0008-0000-0500-0000B1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178" name="Retângulo 177">
            <a:hlinkClick xmlns:r="http://schemas.openxmlformats.org/officeDocument/2006/relationships" r:id="rId8"/>
            <a:extLst>
              <a:ext uri="{FF2B5EF4-FFF2-40B4-BE49-F238E27FC236}">
                <a16:creationId xmlns:a16="http://schemas.microsoft.com/office/drawing/2014/main" id="{00000000-0008-0000-0500-0000B2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179" name="Retângulo 178">
            <a:hlinkClick xmlns:r="http://schemas.openxmlformats.org/officeDocument/2006/relationships" r:id="rId9"/>
            <a:extLst>
              <a:ext uri="{FF2B5EF4-FFF2-40B4-BE49-F238E27FC236}">
                <a16:creationId xmlns:a16="http://schemas.microsoft.com/office/drawing/2014/main" id="{00000000-0008-0000-0500-0000B3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180" name="Retângulo 179">
            <a:hlinkClick xmlns:r="http://schemas.openxmlformats.org/officeDocument/2006/relationships" r:id="rId10"/>
            <a:extLst>
              <a:ext uri="{FF2B5EF4-FFF2-40B4-BE49-F238E27FC236}">
                <a16:creationId xmlns:a16="http://schemas.microsoft.com/office/drawing/2014/main" id="{00000000-0008-0000-0500-0000B4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181" name="Retângulo 180">
            <a:hlinkClick xmlns:r="http://schemas.openxmlformats.org/officeDocument/2006/relationships" r:id="rId11"/>
            <a:extLst>
              <a:ext uri="{FF2B5EF4-FFF2-40B4-BE49-F238E27FC236}">
                <a16:creationId xmlns:a16="http://schemas.microsoft.com/office/drawing/2014/main" id="{00000000-0008-0000-0500-0000B5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182" name="Retângulo 181">
            <a:hlinkClick xmlns:r="http://schemas.openxmlformats.org/officeDocument/2006/relationships" r:id="rId12"/>
            <a:extLst>
              <a:ext uri="{FF2B5EF4-FFF2-40B4-BE49-F238E27FC236}">
                <a16:creationId xmlns:a16="http://schemas.microsoft.com/office/drawing/2014/main" id="{00000000-0008-0000-0500-0000B6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183" name="Retângulo 182">
            <a:hlinkClick xmlns:r="http://schemas.openxmlformats.org/officeDocument/2006/relationships" r:id="rId13"/>
            <a:extLst>
              <a:ext uri="{FF2B5EF4-FFF2-40B4-BE49-F238E27FC236}">
                <a16:creationId xmlns:a16="http://schemas.microsoft.com/office/drawing/2014/main" id="{00000000-0008-0000-0500-0000B7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184" name="Retângulo 183">
            <a:hlinkClick xmlns:r="http://schemas.openxmlformats.org/officeDocument/2006/relationships" r:id="rId14"/>
            <a:extLst>
              <a:ext uri="{FF2B5EF4-FFF2-40B4-BE49-F238E27FC236}">
                <a16:creationId xmlns:a16="http://schemas.microsoft.com/office/drawing/2014/main" id="{00000000-0008-0000-0500-0000B8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185" name="Retângulo 184">
            <a:hlinkClick xmlns:r="http://schemas.openxmlformats.org/officeDocument/2006/relationships" r:id="rId15"/>
            <a:extLst>
              <a:ext uri="{FF2B5EF4-FFF2-40B4-BE49-F238E27FC236}">
                <a16:creationId xmlns:a16="http://schemas.microsoft.com/office/drawing/2014/main" id="{00000000-0008-0000-0500-0000B9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186" name="Retângulo 185">
            <a:hlinkClick xmlns:r="http://schemas.openxmlformats.org/officeDocument/2006/relationships" r:id="rId16"/>
            <a:extLst>
              <a:ext uri="{FF2B5EF4-FFF2-40B4-BE49-F238E27FC236}">
                <a16:creationId xmlns:a16="http://schemas.microsoft.com/office/drawing/2014/main" id="{00000000-0008-0000-0500-0000BA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187" name="Retângulo 186">
            <a:hlinkClick xmlns:r="http://schemas.openxmlformats.org/officeDocument/2006/relationships" r:id="rId17"/>
            <a:extLst>
              <a:ext uri="{FF2B5EF4-FFF2-40B4-BE49-F238E27FC236}">
                <a16:creationId xmlns:a16="http://schemas.microsoft.com/office/drawing/2014/main" id="{00000000-0008-0000-0500-0000BB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188" name="Retângulo 187">
            <a:hlinkClick xmlns:r="http://schemas.openxmlformats.org/officeDocument/2006/relationships" r:id="rId18"/>
            <a:extLst>
              <a:ext uri="{FF2B5EF4-FFF2-40B4-BE49-F238E27FC236}">
                <a16:creationId xmlns:a16="http://schemas.microsoft.com/office/drawing/2014/main" id="{00000000-0008-0000-0500-0000BC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189" name="Retângulo 188">
            <a:hlinkClick xmlns:r="http://schemas.openxmlformats.org/officeDocument/2006/relationships" r:id="rId19"/>
            <a:extLst>
              <a:ext uri="{FF2B5EF4-FFF2-40B4-BE49-F238E27FC236}">
                <a16:creationId xmlns:a16="http://schemas.microsoft.com/office/drawing/2014/main" id="{00000000-0008-0000-0500-0000BD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190" name="Retângulo 189">
            <a:hlinkClick xmlns:r="http://schemas.openxmlformats.org/officeDocument/2006/relationships" r:id="rId20"/>
            <a:extLst>
              <a:ext uri="{FF2B5EF4-FFF2-40B4-BE49-F238E27FC236}">
                <a16:creationId xmlns:a16="http://schemas.microsoft.com/office/drawing/2014/main" id="{00000000-0008-0000-0500-0000BE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191" name="Retângulo 190">
            <a:hlinkClick xmlns:r="http://schemas.openxmlformats.org/officeDocument/2006/relationships" r:id="rId21"/>
            <a:extLst>
              <a:ext uri="{FF2B5EF4-FFF2-40B4-BE49-F238E27FC236}">
                <a16:creationId xmlns:a16="http://schemas.microsoft.com/office/drawing/2014/main" id="{00000000-0008-0000-0500-0000BF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192" name="Retângulo 191">
            <a:hlinkClick xmlns:r="http://schemas.openxmlformats.org/officeDocument/2006/relationships" r:id="rId22"/>
            <a:extLst>
              <a:ext uri="{FF2B5EF4-FFF2-40B4-BE49-F238E27FC236}">
                <a16:creationId xmlns:a16="http://schemas.microsoft.com/office/drawing/2014/main" id="{00000000-0008-0000-0500-0000C0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193" name="Retângulo 192">
            <a:hlinkClick xmlns:r="http://schemas.openxmlformats.org/officeDocument/2006/relationships" r:id="rId23"/>
            <a:extLst>
              <a:ext uri="{FF2B5EF4-FFF2-40B4-BE49-F238E27FC236}">
                <a16:creationId xmlns:a16="http://schemas.microsoft.com/office/drawing/2014/main" id="{00000000-0008-0000-0500-0000C1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194" name="Retângulo 193">
            <a:hlinkClick xmlns:r="http://schemas.openxmlformats.org/officeDocument/2006/relationships" r:id="rId24"/>
            <a:extLst>
              <a:ext uri="{FF2B5EF4-FFF2-40B4-BE49-F238E27FC236}">
                <a16:creationId xmlns:a16="http://schemas.microsoft.com/office/drawing/2014/main" id="{00000000-0008-0000-0500-0000C2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195" name="Retângulo 194">
            <a:hlinkClick xmlns:r="http://schemas.openxmlformats.org/officeDocument/2006/relationships" r:id="rId25"/>
            <a:extLst>
              <a:ext uri="{FF2B5EF4-FFF2-40B4-BE49-F238E27FC236}">
                <a16:creationId xmlns:a16="http://schemas.microsoft.com/office/drawing/2014/main" id="{00000000-0008-0000-0500-0000C3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196" name="Retângulo 195">
            <a:hlinkClick xmlns:r="http://schemas.openxmlformats.org/officeDocument/2006/relationships" r:id="rId26"/>
            <a:extLst>
              <a:ext uri="{FF2B5EF4-FFF2-40B4-BE49-F238E27FC236}">
                <a16:creationId xmlns:a16="http://schemas.microsoft.com/office/drawing/2014/main" id="{00000000-0008-0000-0500-0000C4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197" name="Retângulo 196">
            <a:hlinkClick xmlns:r="http://schemas.openxmlformats.org/officeDocument/2006/relationships" r:id="rId27"/>
            <a:extLst>
              <a:ext uri="{FF2B5EF4-FFF2-40B4-BE49-F238E27FC236}">
                <a16:creationId xmlns:a16="http://schemas.microsoft.com/office/drawing/2014/main" id="{00000000-0008-0000-0500-0000C5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198" name="Retângulo 197">
            <a:hlinkClick xmlns:r="http://schemas.openxmlformats.org/officeDocument/2006/relationships" r:id="rId28"/>
            <a:extLst>
              <a:ext uri="{FF2B5EF4-FFF2-40B4-BE49-F238E27FC236}">
                <a16:creationId xmlns:a16="http://schemas.microsoft.com/office/drawing/2014/main" id="{00000000-0008-0000-0500-0000C6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199" name="Retângulo 198">
            <a:hlinkClick xmlns:r="http://schemas.openxmlformats.org/officeDocument/2006/relationships" r:id="rId29"/>
            <a:extLst>
              <a:ext uri="{FF2B5EF4-FFF2-40B4-BE49-F238E27FC236}">
                <a16:creationId xmlns:a16="http://schemas.microsoft.com/office/drawing/2014/main" id="{00000000-0008-0000-0500-0000C7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200" name="Retângulo 199">
            <a:hlinkClick xmlns:r="http://schemas.openxmlformats.org/officeDocument/2006/relationships" r:id="rId30"/>
            <a:extLst>
              <a:ext uri="{FF2B5EF4-FFF2-40B4-BE49-F238E27FC236}">
                <a16:creationId xmlns:a16="http://schemas.microsoft.com/office/drawing/2014/main" id="{00000000-0008-0000-0500-0000C8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1</xdr:col>
      <xdr:colOff>0</xdr:colOff>
      <xdr:row>0</xdr:row>
      <xdr:rowOff>38100</xdr:rowOff>
    </xdr:from>
    <xdr:to>
      <xdr:col>5</xdr:col>
      <xdr:colOff>603339</xdr:colOff>
      <xdr:row>3</xdr:row>
      <xdr:rowOff>164680</xdr:rowOff>
    </xdr:to>
    <xdr:pic>
      <xdr:nvPicPr>
        <xdr:cNvPr id="95" name="Imagem 94">
          <a:hlinkClick xmlns:r="http://schemas.openxmlformats.org/officeDocument/2006/relationships" r:id="rId31"/>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96" name="Retângulo 95">
          <a:extLst>
            <a:ext uri="{FF2B5EF4-FFF2-40B4-BE49-F238E27FC236}">
              <a16:creationId xmlns:a16="http://schemas.microsoft.com/office/drawing/2014/main" id="{00000000-0008-0000-0500-000060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97" name="Agrupar 96">
          <a:extLst>
            <a:ext uri="{FF2B5EF4-FFF2-40B4-BE49-F238E27FC236}">
              <a16:creationId xmlns:a16="http://schemas.microsoft.com/office/drawing/2014/main" id="{00000000-0008-0000-0500-000061000000}"/>
            </a:ext>
          </a:extLst>
        </xdr:cNvPr>
        <xdr:cNvGrpSpPr/>
      </xdr:nvGrpSpPr>
      <xdr:grpSpPr>
        <a:xfrm>
          <a:off x="4082750" y="762000"/>
          <a:ext cx="6195025" cy="381000"/>
          <a:chOff x="3771600" y="762000"/>
          <a:chExt cx="5258400" cy="381000"/>
        </a:xfrm>
      </xdr:grpSpPr>
      <xdr:sp macro="" textlink="">
        <xdr:nvSpPr>
          <xdr:cNvPr id="98" name="Retângulo 97">
            <a:hlinkClick xmlns:r="http://schemas.openxmlformats.org/officeDocument/2006/relationships" r:id="rId33"/>
            <a:extLst>
              <a:ext uri="{FF2B5EF4-FFF2-40B4-BE49-F238E27FC236}">
                <a16:creationId xmlns:a16="http://schemas.microsoft.com/office/drawing/2014/main" id="{00000000-0008-0000-0500-000062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99" name="Retângulo 98">
            <a:hlinkClick xmlns:r="http://schemas.openxmlformats.org/officeDocument/2006/relationships" r:id="rId34"/>
            <a:extLst>
              <a:ext uri="{FF2B5EF4-FFF2-40B4-BE49-F238E27FC236}">
                <a16:creationId xmlns:a16="http://schemas.microsoft.com/office/drawing/2014/main" id="{00000000-0008-0000-0500-000063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100" name="Retângulo 99">
            <a:hlinkClick xmlns:r="http://schemas.openxmlformats.org/officeDocument/2006/relationships" r:id="rId35"/>
            <a:extLst>
              <a:ext uri="{FF2B5EF4-FFF2-40B4-BE49-F238E27FC236}">
                <a16:creationId xmlns:a16="http://schemas.microsoft.com/office/drawing/2014/main" id="{00000000-0008-0000-0500-000064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101" name="Agrupar 100">
            <a:hlinkClick xmlns:r="http://schemas.openxmlformats.org/officeDocument/2006/relationships" r:id="rId31"/>
            <a:extLst>
              <a:ext uri="{FF2B5EF4-FFF2-40B4-BE49-F238E27FC236}">
                <a16:creationId xmlns:a16="http://schemas.microsoft.com/office/drawing/2014/main" id="{00000000-0008-0000-0500-000065000000}"/>
              </a:ext>
            </a:extLst>
          </xdr:cNvPr>
          <xdr:cNvGrpSpPr/>
        </xdr:nvGrpSpPr>
        <xdr:grpSpPr>
          <a:xfrm>
            <a:off x="3771600" y="762000"/>
            <a:ext cx="381600" cy="381000"/>
            <a:chOff x="4291799" y="685799"/>
            <a:chExt cx="381600" cy="381000"/>
          </a:xfrm>
        </xdr:grpSpPr>
        <xdr:sp macro="" textlink="">
          <xdr:nvSpPr>
            <xdr:cNvPr id="103" name="Retângulo 102">
              <a:extLst>
                <a:ext uri="{FF2B5EF4-FFF2-40B4-BE49-F238E27FC236}">
                  <a16:creationId xmlns:a16="http://schemas.microsoft.com/office/drawing/2014/main" id="{00000000-0008-0000-0500-000067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104" name="Agrupar 103">
              <a:extLst>
                <a:ext uri="{FF2B5EF4-FFF2-40B4-BE49-F238E27FC236}">
                  <a16:creationId xmlns:a16="http://schemas.microsoft.com/office/drawing/2014/main" id="{00000000-0008-0000-0500-000068000000}"/>
                </a:ext>
              </a:extLst>
            </xdr:cNvPr>
            <xdr:cNvGrpSpPr/>
          </xdr:nvGrpSpPr>
          <xdr:grpSpPr>
            <a:xfrm>
              <a:off x="4356599" y="750299"/>
              <a:ext cx="252000" cy="252000"/>
              <a:chOff x="5486400" y="2819400"/>
              <a:chExt cx="1219200" cy="1219200"/>
            </a:xfrm>
            <a:solidFill>
              <a:schemeClr val="bg1"/>
            </a:solidFill>
          </xdr:grpSpPr>
          <xdr:sp macro="" textlink="">
            <xdr:nvSpPr>
              <xdr:cNvPr id="105" name="Triângulo isósceles 104">
                <a:extLst>
                  <a:ext uri="{FF2B5EF4-FFF2-40B4-BE49-F238E27FC236}">
                    <a16:creationId xmlns:a16="http://schemas.microsoft.com/office/drawing/2014/main" id="{00000000-0008-0000-0500-000069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106" name="Agrupar 105">
                <a:extLst>
                  <a:ext uri="{FF2B5EF4-FFF2-40B4-BE49-F238E27FC236}">
                    <a16:creationId xmlns:a16="http://schemas.microsoft.com/office/drawing/2014/main" id="{00000000-0008-0000-0500-00006A000000}"/>
                  </a:ext>
                </a:extLst>
              </xdr:cNvPr>
              <xdr:cNvGrpSpPr/>
            </xdr:nvGrpSpPr>
            <xdr:grpSpPr>
              <a:xfrm>
                <a:off x="5662613" y="3425824"/>
                <a:ext cx="866775" cy="612776"/>
                <a:chOff x="5667375" y="3425824"/>
                <a:chExt cx="866775" cy="612776"/>
              </a:xfrm>
              <a:grpFill/>
            </xdr:grpSpPr>
            <xdr:sp macro="" textlink="">
              <xdr:nvSpPr>
                <xdr:cNvPr id="107" name="Retângulo 106">
                  <a:extLst>
                    <a:ext uri="{FF2B5EF4-FFF2-40B4-BE49-F238E27FC236}">
                      <a16:creationId xmlns:a16="http://schemas.microsoft.com/office/drawing/2014/main" id="{00000000-0008-0000-0500-00006B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108" name="Retângulo 107">
                  <a:extLst>
                    <a:ext uri="{FF2B5EF4-FFF2-40B4-BE49-F238E27FC236}">
                      <a16:creationId xmlns:a16="http://schemas.microsoft.com/office/drawing/2014/main" id="{00000000-0008-0000-0500-00006C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109" name="Retângulo 108">
                  <a:extLst>
                    <a:ext uri="{FF2B5EF4-FFF2-40B4-BE49-F238E27FC236}">
                      <a16:creationId xmlns:a16="http://schemas.microsoft.com/office/drawing/2014/main" id="{00000000-0008-0000-0500-00006D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102" name="Retângulo 101">
            <a:hlinkClick xmlns:r="http://schemas.openxmlformats.org/officeDocument/2006/relationships" r:id="rId36"/>
            <a:extLst>
              <a:ext uri="{FF2B5EF4-FFF2-40B4-BE49-F238E27FC236}">
                <a16:creationId xmlns:a16="http://schemas.microsoft.com/office/drawing/2014/main" id="{00000000-0008-0000-0500-000066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0</xdr:col>
      <xdr:colOff>0</xdr:colOff>
      <xdr:row>35</xdr:row>
      <xdr:rowOff>95250</xdr:rowOff>
    </xdr:to>
    <xdr:grpSp>
      <xdr:nvGrpSpPr>
        <xdr:cNvPr id="18" name="Agrupar 17">
          <a:extLst>
            <a:ext uri="{FF2B5EF4-FFF2-40B4-BE49-F238E27FC236}">
              <a16:creationId xmlns:a16="http://schemas.microsoft.com/office/drawing/2014/main" id="{00000000-0008-0000-0600-000012000000}"/>
            </a:ext>
          </a:extLst>
        </xdr:cNvPr>
        <xdr:cNvGrpSpPr/>
      </xdr:nvGrpSpPr>
      <xdr:grpSpPr>
        <a:xfrm>
          <a:off x="0" y="1143000"/>
          <a:ext cx="0" cy="5721350"/>
          <a:chOff x="0" y="1143000"/>
          <a:chExt cx="1828800" cy="5715000"/>
        </a:xfrm>
      </xdr:grpSpPr>
      <xdr:sp macro="" textlink="Disciplinas!$F$11">
        <xdr:nvSpPr>
          <xdr:cNvPr id="105" name="Retângulo 104">
            <a:hlinkClick xmlns:r="http://schemas.openxmlformats.org/officeDocument/2006/relationships" r:id="rId1"/>
            <a:extLst>
              <a:ext uri="{FF2B5EF4-FFF2-40B4-BE49-F238E27FC236}">
                <a16:creationId xmlns:a16="http://schemas.microsoft.com/office/drawing/2014/main" id="{00000000-0008-0000-0600-000069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06" name="Retângulo 105">
            <a:hlinkClick xmlns:r="http://schemas.openxmlformats.org/officeDocument/2006/relationships" r:id="rId2"/>
            <a:extLst>
              <a:ext uri="{FF2B5EF4-FFF2-40B4-BE49-F238E27FC236}">
                <a16:creationId xmlns:a16="http://schemas.microsoft.com/office/drawing/2014/main" id="{00000000-0008-0000-0600-00006A000000}"/>
              </a:ext>
            </a:extLst>
          </xdr:cNvPr>
          <xdr:cNvSpPr/>
        </xdr:nvSpPr>
        <xdr:spPr>
          <a:xfrm>
            <a:off x="0" y="1333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ysClr val="windowText" lastClr="000000"/>
                </a:solidFill>
                <a:latin typeface="Calibri"/>
                <a:cs typeface="Calibri"/>
              </a:rPr>
              <a:pPr algn="r"/>
              <a:t>ESPANHOL</a:t>
            </a:fld>
            <a:endParaRPr lang="pt-BR" sz="800" u="none">
              <a:solidFill>
                <a:sysClr val="windowText" lastClr="000000"/>
              </a:solidFill>
            </a:endParaRPr>
          </a:p>
        </xdr:txBody>
      </xdr:sp>
      <xdr:sp macro="" textlink="Disciplinas!$F$13">
        <xdr:nvSpPr>
          <xdr:cNvPr id="107" name="Retângulo 106">
            <a:hlinkClick xmlns:r="http://schemas.openxmlformats.org/officeDocument/2006/relationships" r:id="rId3"/>
            <a:extLst>
              <a:ext uri="{FF2B5EF4-FFF2-40B4-BE49-F238E27FC236}">
                <a16:creationId xmlns:a16="http://schemas.microsoft.com/office/drawing/2014/main" id="{00000000-0008-0000-0600-00006B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108" name="Retângulo 107">
            <a:hlinkClick xmlns:r="http://schemas.openxmlformats.org/officeDocument/2006/relationships" r:id="rId4"/>
            <a:extLst>
              <a:ext uri="{FF2B5EF4-FFF2-40B4-BE49-F238E27FC236}">
                <a16:creationId xmlns:a16="http://schemas.microsoft.com/office/drawing/2014/main" id="{00000000-0008-0000-0600-00006C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109" name="Retângulo 108">
            <a:hlinkClick xmlns:r="http://schemas.openxmlformats.org/officeDocument/2006/relationships" r:id="rId5"/>
            <a:extLst>
              <a:ext uri="{FF2B5EF4-FFF2-40B4-BE49-F238E27FC236}">
                <a16:creationId xmlns:a16="http://schemas.microsoft.com/office/drawing/2014/main" id="{00000000-0008-0000-0600-00006D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110" name="Retângulo 109">
            <a:hlinkClick xmlns:r="http://schemas.openxmlformats.org/officeDocument/2006/relationships" r:id="rId6"/>
            <a:extLst>
              <a:ext uri="{FF2B5EF4-FFF2-40B4-BE49-F238E27FC236}">
                <a16:creationId xmlns:a16="http://schemas.microsoft.com/office/drawing/2014/main" id="{00000000-0008-0000-0600-00006E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111" name="Retângulo 110">
            <a:hlinkClick xmlns:r="http://schemas.openxmlformats.org/officeDocument/2006/relationships" r:id="rId7"/>
            <a:extLst>
              <a:ext uri="{FF2B5EF4-FFF2-40B4-BE49-F238E27FC236}">
                <a16:creationId xmlns:a16="http://schemas.microsoft.com/office/drawing/2014/main" id="{00000000-0008-0000-0600-00006F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112" name="Retângulo 111">
            <a:hlinkClick xmlns:r="http://schemas.openxmlformats.org/officeDocument/2006/relationships" r:id="rId8"/>
            <a:extLst>
              <a:ext uri="{FF2B5EF4-FFF2-40B4-BE49-F238E27FC236}">
                <a16:creationId xmlns:a16="http://schemas.microsoft.com/office/drawing/2014/main" id="{00000000-0008-0000-0600-000070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113" name="Retângulo 112">
            <a:hlinkClick xmlns:r="http://schemas.openxmlformats.org/officeDocument/2006/relationships" r:id="rId9"/>
            <a:extLst>
              <a:ext uri="{FF2B5EF4-FFF2-40B4-BE49-F238E27FC236}">
                <a16:creationId xmlns:a16="http://schemas.microsoft.com/office/drawing/2014/main" id="{00000000-0008-0000-0600-000071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114" name="Retângulo 113">
            <a:hlinkClick xmlns:r="http://schemas.openxmlformats.org/officeDocument/2006/relationships" r:id="rId10"/>
            <a:extLst>
              <a:ext uri="{FF2B5EF4-FFF2-40B4-BE49-F238E27FC236}">
                <a16:creationId xmlns:a16="http://schemas.microsoft.com/office/drawing/2014/main" id="{00000000-0008-0000-0600-000072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115" name="Retângulo 114">
            <a:hlinkClick xmlns:r="http://schemas.openxmlformats.org/officeDocument/2006/relationships" r:id="rId11"/>
            <a:extLst>
              <a:ext uri="{FF2B5EF4-FFF2-40B4-BE49-F238E27FC236}">
                <a16:creationId xmlns:a16="http://schemas.microsoft.com/office/drawing/2014/main" id="{00000000-0008-0000-0600-000073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116" name="Retângulo 115">
            <a:hlinkClick xmlns:r="http://schemas.openxmlformats.org/officeDocument/2006/relationships" r:id="rId12"/>
            <a:extLst>
              <a:ext uri="{FF2B5EF4-FFF2-40B4-BE49-F238E27FC236}">
                <a16:creationId xmlns:a16="http://schemas.microsoft.com/office/drawing/2014/main" id="{00000000-0008-0000-0600-000074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117" name="Retângulo 116">
            <a:hlinkClick xmlns:r="http://schemas.openxmlformats.org/officeDocument/2006/relationships" r:id="rId13"/>
            <a:extLst>
              <a:ext uri="{FF2B5EF4-FFF2-40B4-BE49-F238E27FC236}">
                <a16:creationId xmlns:a16="http://schemas.microsoft.com/office/drawing/2014/main" id="{00000000-0008-0000-0600-000075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118" name="Retângulo 117">
            <a:hlinkClick xmlns:r="http://schemas.openxmlformats.org/officeDocument/2006/relationships" r:id="rId14"/>
            <a:extLst>
              <a:ext uri="{FF2B5EF4-FFF2-40B4-BE49-F238E27FC236}">
                <a16:creationId xmlns:a16="http://schemas.microsoft.com/office/drawing/2014/main" id="{00000000-0008-0000-0600-000076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119" name="Retângulo 118">
            <a:hlinkClick xmlns:r="http://schemas.openxmlformats.org/officeDocument/2006/relationships" r:id="rId15"/>
            <a:extLst>
              <a:ext uri="{FF2B5EF4-FFF2-40B4-BE49-F238E27FC236}">
                <a16:creationId xmlns:a16="http://schemas.microsoft.com/office/drawing/2014/main" id="{00000000-0008-0000-0600-000077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120" name="Retângulo 119">
            <a:hlinkClick xmlns:r="http://schemas.openxmlformats.org/officeDocument/2006/relationships" r:id="rId16"/>
            <a:extLst>
              <a:ext uri="{FF2B5EF4-FFF2-40B4-BE49-F238E27FC236}">
                <a16:creationId xmlns:a16="http://schemas.microsoft.com/office/drawing/2014/main" id="{00000000-0008-0000-0600-000078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121" name="Retângulo 120">
            <a:hlinkClick xmlns:r="http://schemas.openxmlformats.org/officeDocument/2006/relationships" r:id="rId17"/>
            <a:extLst>
              <a:ext uri="{FF2B5EF4-FFF2-40B4-BE49-F238E27FC236}">
                <a16:creationId xmlns:a16="http://schemas.microsoft.com/office/drawing/2014/main" id="{00000000-0008-0000-0600-000079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122" name="Retângulo 121">
            <a:hlinkClick xmlns:r="http://schemas.openxmlformats.org/officeDocument/2006/relationships" r:id="rId18"/>
            <a:extLst>
              <a:ext uri="{FF2B5EF4-FFF2-40B4-BE49-F238E27FC236}">
                <a16:creationId xmlns:a16="http://schemas.microsoft.com/office/drawing/2014/main" id="{00000000-0008-0000-0600-00007A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123" name="Retângulo 122">
            <a:hlinkClick xmlns:r="http://schemas.openxmlformats.org/officeDocument/2006/relationships" r:id="rId19"/>
            <a:extLst>
              <a:ext uri="{FF2B5EF4-FFF2-40B4-BE49-F238E27FC236}">
                <a16:creationId xmlns:a16="http://schemas.microsoft.com/office/drawing/2014/main" id="{00000000-0008-0000-0600-00007B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124" name="Retângulo 123">
            <a:hlinkClick xmlns:r="http://schemas.openxmlformats.org/officeDocument/2006/relationships" r:id="rId20"/>
            <a:extLst>
              <a:ext uri="{FF2B5EF4-FFF2-40B4-BE49-F238E27FC236}">
                <a16:creationId xmlns:a16="http://schemas.microsoft.com/office/drawing/2014/main" id="{00000000-0008-0000-0600-00007C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125" name="Retângulo 124">
            <a:hlinkClick xmlns:r="http://schemas.openxmlformats.org/officeDocument/2006/relationships" r:id="rId21"/>
            <a:extLst>
              <a:ext uri="{FF2B5EF4-FFF2-40B4-BE49-F238E27FC236}">
                <a16:creationId xmlns:a16="http://schemas.microsoft.com/office/drawing/2014/main" id="{00000000-0008-0000-0600-00007D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126" name="Retângulo 125">
            <a:hlinkClick xmlns:r="http://schemas.openxmlformats.org/officeDocument/2006/relationships" r:id="rId22"/>
            <a:extLst>
              <a:ext uri="{FF2B5EF4-FFF2-40B4-BE49-F238E27FC236}">
                <a16:creationId xmlns:a16="http://schemas.microsoft.com/office/drawing/2014/main" id="{00000000-0008-0000-0600-00007E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127" name="Retângulo 126">
            <a:hlinkClick xmlns:r="http://schemas.openxmlformats.org/officeDocument/2006/relationships" r:id="rId23"/>
            <a:extLst>
              <a:ext uri="{FF2B5EF4-FFF2-40B4-BE49-F238E27FC236}">
                <a16:creationId xmlns:a16="http://schemas.microsoft.com/office/drawing/2014/main" id="{00000000-0008-0000-0600-00007F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128" name="Retângulo 127">
            <a:hlinkClick xmlns:r="http://schemas.openxmlformats.org/officeDocument/2006/relationships" r:id="rId24"/>
            <a:extLst>
              <a:ext uri="{FF2B5EF4-FFF2-40B4-BE49-F238E27FC236}">
                <a16:creationId xmlns:a16="http://schemas.microsoft.com/office/drawing/2014/main" id="{00000000-0008-0000-0600-000080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129" name="Retângulo 128">
            <a:hlinkClick xmlns:r="http://schemas.openxmlformats.org/officeDocument/2006/relationships" r:id="rId25"/>
            <a:extLst>
              <a:ext uri="{FF2B5EF4-FFF2-40B4-BE49-F238E27FC236}">
                <a16:creationId xmlns:a16="http://schemas.microsoft.com/office/drawing/2014/main" id="{00000000-0008-0000-0600-000081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130" name="Retângulo 129">
            <a:hlinkClick xmlns:r="http://schemas.openxmlformats.org/officeDocument/2006/relationships" r:id="rId26"/>
            <a:extLst>
              <a:ext uri="{FF2B5EF4-FFF2-40B4-BE49-F238E27FC236}">
                <a16:creationId xmlns:a16="http://schemas.microsoft.com/office/drawing/2014/main" id="{00000000-0008-0000-0600-000082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131" name="Retângulo 130">
            <a:hlinkClick xmlns:r="http://schemas.openxmlformats.org/officeDocument/2006/relationships" r:id="rId27"/>
            <a:extLst>
              <a:ext uri="{FF2B5EF4-FFF2-40B4-BE49-F238E27FC236}">
                <a16:creationId xmlns:a16="http://schemas.microsoft.com/office/drawing/2014/main" id="{00000000-0008-0000-0600-000083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132" name="Retângulo 131">
            <a:hlinkClick xmlns:r="http://schemas.openxmlformats.org/officeDocument/2006/relationships" r:id="rId28"/>
            <a:extLst>
              <a:ext uri="{FF2B5EF4-FFF2-40B4-BE49-F238E27FC236}">
                <a16:creationId xmlns:a16="http://schemas.microsoft.com/office/drawing/2014/main" id="{00000000-0008-0000-0600-000084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133" name="Retângulo 132">
            <a:hlinkClick xmlns:r="http://schemas.openxmlformats.org/officeDocument/2006/relationships" r:id="rId29"/>
            <a:extLst>
              <a:ext uri="{FF2B5EF4-FFF2-40B4-BE49-F238E27FC236}">
                <a16:creationId xmlns:a16="http://schemas.microsoft.com/office/drawing/2014/main" id="{00000000-0008-0000-0600-000085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134" name="Retângulo 133">
            <a:hlinkClick xmlns:r="http://schemas.openxmlformats.org/officeDocument/2006/relationships" r:id="rId30"/>
            <a:extLst>
              <a:ext uri="{FF2B5EF4-FFF2-40B4-BE49-F238E27FC236}">
                <a16:creationId xmlns:a16="http://schemas.microsoft.com/office/drawing/2014/main" id="{00000000-0008-0000-0600-000086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editAs="absolute">
    <xdr:from>
      <xdr:col>0</xdr:col>
      <xdr:colOff>0</xdr:colOff>
      <xdr:row>6</xdr:row>
      <xdr:rowOff>0</xdr:rowOff>
    </xdr:from>
    <xdr:to>
      <xdr:col>3</xdr:col>
      <xdr:colOff>0</xdr:colOff>
      <xdr:row>35</xdr:row>
      <xdr:rowOff>95250</xdr:rowOff>
    </xdr:to>
    <xdr:grpSp>
      <xdr:nvGrpSpPr>
        <xdr:cNvPr id="2" name="Agrupar 1">
          <a:extLst>
            <a:ext uri="{FF2B5EF4-FFF2-40B4-BE49-F238E27FC236}">
              <a16:creationId xmlns:a16="http://schemas.microsoft.com/office/drawing/2014/main" id="{00000000-0008-0000-0600-000002000000}"/>
            </a:ext>
          </a:extLst>
        </xdr:cNvPr>
        <xdr:cNvGrpSpPr/>
      </xdr:nvGrpSpPr>
      <xdr:grpSpPr>
        <a:xfrm>
          <a:off x="0" y="1143000"/>
          <a:ext cx="2095500" cy="5721350"/>
          <a:chOff x="0" y="1143000"/>
          <a:chExt cx="1828800" cy="5715000"/>
        </a:xfrm>
      </xdr:grpSpPr>
      <xdr:sp macro="" textlink="Disciplinas!$F$11">
        <xdr:nvSpPr>
          <xdr:cNvPr id="166" name="Retângulo 165">
            <a:hlinkClick xmlns:r="http://schemas.openxmlformats.org/officeDocument/2006/relationships" r:id="rId1"/>
            <a:extLst>
              <a:ext uri="{FF2B5EF4-FFF2-40B4-BE49-F238E27FC236}">
                <a16:creationId xmlns:a16="http://schemas.microsoft.com/office/drawing/2014/main" id="{00000000-0008-0000-0600-0000A6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67" name="Retângulo 166">
            <a:hlinkClick xmlns:r="http://schemas.openxmlformats.org/officeDocument/2006/relationships" r:id="rId2"/>
            <a:extLst>
              <a:ext uri="{FF2B5EF4-FFF2-40B4-BE49-F238E27FC236}">
                <a16:creationId xmlns:a16="http://schemas.microsoft.com/office/drawing/2014/main" id="{00000000-0008-0000-0600-0000A7000000}"/>
              </a:ext>
            </a:extLst>
          </xdr:cNvPr>
          <xdr:cNvSpPr/>
        </xdr:nvSpPr>
        <xdr:spPr>
          <a:xfrm>
            <a:off x="0" y="1333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ysClr val="windowText" lastClr="000000"/>
                </a:solidFill>
                <a:latin typeface="Calibri"/>
                <a:cs typeface="Calibri"/>
              </a:rPr>
              <a:pPr algn="r"/>
              <a:t>ESPANHOL</a:t>
            </a:fld>
            <a:endParaRPr lang="pt-BR" sz="800" u="none">
              <a:solidFill>
                <a:sysClr val="windowText" lastClr="000000"/>
              </a:solidFill>
            </a:endParaRPr>
          </a:p>
        </xdr:txBody>
      </xdr:sp>
      <xdr:sp macro="" textlink="Disciplinas!$F$13">
        <xdr:nvSpPr>
          <xdr:cNvPr id="168" name="Retângulo 167">
            <a:hlinkClick xmlns:r="http://schemas.openxmlformats.org/officeDocument/2006/relationships" r:id="rId3"/>
            <a:extLst>
              <a:ext uri="{FF2B5EF4-FFF2-40B4-BE49-F238E27FC236}">
                <a16:creationId xmlns:a16="http://schemas.microsoft.com/office/drawing/2014/main" id="{00000000-0008-0000-0600-0000A8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169" name="Retângulo 168">
            <a:hlinkClick xmlns:r="http://schemas.openxmlformats.org/officeDocument/2006/relationships" r:id="rId4"/>
            <a:extLst>
              <a:ext uri="{FF2B5EF4-FFF2-40B4-BE49-F238E27FC236}">
                <a16:creationId xmlns:a16="http://schemas.microsoft.com/office/drawing/2014/main" id="{00000000-0008-0000-0600-0000A9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170" name="Retângulo 169">
            <a:hlinkClick xmlns:r="http://schemas.openxmlformats.org/officeDocument/2006/relationships" r:id="rId5"/>
            <a:extLst>
              <a:ext uri="{FF2B5EF4-FFF2-40B4-BE49-F238E27FC236}">
                <a16:creationId xmlns:a16="http://schemas.microsoft.com/office/drawing/2014/main" id="{00000000-0008-0000-0600-0000AA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171" name="Retângulo 170">
            <a:hlinkClick xmlns:r="http://schemas.openxmlformats.org/officeDocument/2006/relationships" r:id="rId6"/>
            <a:extLst>
              <a:ext uri="{FF2B5EF4-FFF2-40B4-BE49-F238E27FC236}">
                <a16:creationId xmlns:a16="http://schemas.microsoft.com/office/drawing/2014/main" id="{00000000-0008-0000-0600-0000AB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172" name="Retângulo 171">
            <a:hlinkClick xmlns:r="http://schemas.openxmlformats.org/officeDocument/2006/relationships" r:id="rId7"/>
            <a:extLst>
              <a:ext uri="{FF2B5EF4-FFF2-40B4-BE49-F238E27FC236}">
                <a16:creationId xmlns:a16="http://schemas.microsoft.com/office/drawing/2014/main" id="{00000000-0008-0000-0600-0000AC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173" name="Retângulo 172">
            <a:hlinkClick xmlns:r="http://schemas.openxmlformats.org/officeDocument/2006/relationships" r:id="rId8"/>
            <a:extLst>
              <a:ext uri="{FF2B5EF4-FFF2-40B4-BE49-F238E27FC236}">
                <a16:creationId xmlns:a16="http://schemas.microsoft.com/office/drawing/2014/main" id="{00000000-0008-0000-0600-0000AD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174" name="Retângulo 173">
            <a:hlinkClick xmlns:r="http://schemas.openxmlformats.org/officeDocument/2006/relationships" r:id="rId9"/>
            <a:extLst>
              <a:ext uri="{FF2B5EF4-FFF2-40B4-BE49-F238E27FC236}">
                <a16:creationId xmlns:a16="http://schemas.microsoft.com/office/drawing/2014/main" id="{00000000-0008-0000-0600-0000AE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175" name="Retângulo 174">
            <a:hlinkClick xmlns:r="http://schemas.openxmlformats.org/officeDocument/2006/relationships" r:id="rId10"/>
            <a:extLst>
              <a:ext uri="{FF2B5EF4-FFF2-40B4-BE49-F238E27FC236}">
                <a16:creationId xmlns:a16="http://schemas.microsoft.com/office/drawing/2014/main" id="{00000000-0008-0000-0600-0000AF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176" name="Retângulo 175">
            <a:hlinkClick xmlns:r="http://schemas.openxmlformats.org/officeDocument/2006/relationships" r:id="rId11"/>
            <a:extLst>
              <a:ext uri="{FF2B5EF4-FFF2-40B4-BE49-F238E27FC236}">
                <a16:creationId xmlns:a16="http://schemas.microsoft.com/office/drawing/2014/main" id="{00000000-0008-0000-0600-0000B0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177" name="Retângulo 176">
            <a:hlinkClick xmlns:r="http://schemas.openxmlformats.org/officeDocument/2006/relationships" r:id="rId12"/>
            <a:extLst>
              <a:ext uri="{FF2B5EF4-FFF2-40B4-BE49-F238E27FC236}">
                <a16:creationId xmlns:a16="http://schemas.microsoft.com/office/drawing/2014/main" id="{00000000-0008-0000-0600-0000B1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178" name="Retângulo 177">
            <a:hlinkClick xmlns:r="http://schemas.openxmlformats.org/officeDocument/2006/relationships" r:id="rId13"/>
            <a:extLst>
              <a:ext uri="{FF2B5EF4-FFF2-40B4-BE49-F238E27FC236}">
                <a16:creationId xmlns:a16="http://schemas.microsoft.com/office/drawing/2014/main" id="{00000000-0008-0000-0600-0000B2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179" name="Retângulo 178">
            <a:hlinkClick xmlns:r="http://schemas.openxmlformats.org/officeDocument/2006/relationships" r:id="rId14"/>
            <a:extLst>
              <a:ext uri="{FF2B5EF4-FFF2-40B4-BE49-F238E27FC236}">
                <a16:creationId xmlns:a16="http://schemas.microsoft.com/office/drawing/2014/main" id="{00000000-0008-0000-0600-0000B3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180" name="Retângulo 179">
            <a:hlinkClick xmlns:r="http://schemas.openxmlformats.org/officeDocument/2006/relationships" r:id="rId15"/>
            <a:extLst>
              <a:ext uri="{FF2B5EF4-FFF2-40B4-BE49-F238E27FC236}">
                <a16:creationId xmlns:a16="http://schemas.microsoft.com/office/drawing/2014/main" id="{00000000-0008-0000-0600-0000B4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181" name="Retângulo 180">
            <a:hlinkClick xmlns:r="http://schemas.openxmlformats.org/officeDocument/2006/relationships" r:id="rId16"/>
            <a:extLst>
              <a:ext uri="{FF2B5EF4-FFF2-40B4-BE49-F238E27FC236}">
                <a16:creationId xmlns:a16="http://schemas.microsoft.com/office/drawing/2014/main" id="{00000000-0008-0000-0600-0000B5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182" name="Retângulo 181">
            <a:hlinkClick xmlns:r="http://schemas.openxmlformats.org/officeDocument/2006/relationships" r:id="rId17"/>
            <a:extLst>
              <a:ext uri="{FF2B5EF4-FFF2-40B4-BE49-F238E27FC236}">
                <a16:creationId xmlns:a16="http://schemas.microsoft.com/office/drawing/2014/main" id="{00000000-0008-0000-0600-0000B6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183" name="Retângulo 182">
            <a:hlinkClick xmlns:r="http://schemas.openxmlformats.org/officeDocument/2006/relationships" r:id="rId18"/>
            <a:extLst>
              <a:ext uri="{FF2B5EF4-FFF2-40B4-BE49-F238E27FC236}">
                <a16:creationId xmlns:a16="http://schemas.microsoft.com/office/drawing/2014/main" id="{00000000-0008-0000-0600-0000B7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184" name="Retângulo 183">
            <a:hlinkClick xmlns:r="http://schemas.openxmlformats.org/officeDocument/2006/relationships" r:id="rId19"/>
            <a:extLst>
              <a:ext uri="{FF2B5EF4-FFF2-40B4-BE49-F238E27FC236}">
                <a16:creationId xmlns:a16="http://schemas.microsoft.com/office/drawing/2014/main" id="{00000000-0008-0000-0600-0000B8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185" name="Retângulo 184">
            <a:hlinkClick xmlns:r="http://schemas.openxmlformats.org/officeDocument/2006/relationships" r:id="rId20"/>
            <a:extLst>
              <a:ext uri="{FF2B5EF4-FFF2-40B4-BE49-F238E27FC236}">
                <a16:creationId xmlns:a16="http://schemas.microsoft.com/office/drawing/2014/main" id="{00000000-0008-0000-0600-0000B9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186" name="Retângulo 185">
            <a:hlinkClick xmlns:r="http://schemas.openxmlformats.org/officeDocument/2006/relationships" r:id="rId21"/>
            <a:extLst>
              <a:ext uri="{FF2B5EF4-FFF2-40B4-BE49-F238E27FC236}">
                <a16:creationId xmlns:a16="http://schemas.microsoft.com/office/drawing/2014/main" id="{00000000-0008-0000-0600-0000BA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187" name="Retângulo 186">
            <a:hlinkClick xmlns:r="http://schemas.openxmlformats.org/officeDocument/2006/relationships" r:id="rId22"/>
            <a:extLst>
              <a:ext uri="{FF2B5EF4-FFF2-40B4-BE49-F238E27FC236}">
                <a16:creationId xmlns:a16="http://schemas.microsoft.com/office/drawing/2014/main" id="{00000000-0008-0000-0600-0000BB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188" name="Retângulo 187">
            <a:hlinkClick xmlns:r="http://schemas.openxmlformats.org/officeDocument/2006/relationships" r:id="rId23"/>
            <a:extLst>
              <a:ext uri="{FF2B5EF4-FFF2-40B4-BE49-F238E27FC236}">
                <a16:creationId xmlns:a16="http://schemas.microsoft.com/office/drawing/2014/main" id="{00000000-0008-0000-0600-0000BC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189" name="Retângulo 188">
            <a:hlinkClick xmlns:r="http://schemas.openxmlformats.org/officeDocument/2006/relationships" r:id="rId24"/>
            <a:extLst>
              <a:ext uri="{FF2B5EF4-FFF2-40B4-BE49-F238E27FC236}">
                <a16:creationId xmlns:a16="http://schemas.microsoft.com/office/drawing/2014/main" id="{00000000-0008-0000-0600-0000BD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190" name="Retângulo 189">
            <a:hlinkClick xmlns:r="http://schemas.openxmlformats.org/officeDocument/2006/relationships" r:id="rId25"/>
            <a:extLst>
              <a:ext uri="{FF2B5EF4-FFF2-40B4-BE49-F238E27FC236}">
                <a16:creationId xmlns:a16="http://schemas.microsoft.com/office/drawing/2014/main" id="{00000000-0008-0000-0600-0000BE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191" name="Retângulo 190">
            <a:hlinkClick xmlns:r="http://schemas.openxmlformats.org/officeDocument/2006/relationships" r:id="rId26"/>
            <a:extLst>
              <a:ext uri="{FF2B5EF4-FFF2-40B4-BE49-F238E27FC236}">
                <a16:creationId xmlns:a16="http://schemas.microsoft.com/office/drawing/2014/main" id="{00000000-0008-0000-0600-0000BF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192" name="Retângulo 191">
            <a:hlinkClick xmlns:r="http://schemas.openxmlformats.org/officeDocument/2006/relationships" r:id="rId27"/>
            <a:extLst>
              <a:ext uri="{FF2B5EF4-FFF2-40B4-BE49-F238E27FC236}">
                <a16:creationId xmlns:a16="http://schemas.microsoft.com/office/drawing/2014/main" id="{00000000-0008-0000-0600-0000C0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193" name="Retângulo 192">
            <a:hlinkClick xmlns:r="http://schemas.openxmlformats.org/officeDocument/2006/relationships" r:id="rId28"/>
            <a:extLst>
              <a:ext uri="{FF2B5EF4-FFF2-40B4-BE49-F238E27FC236}">
                <a16:creationId xmlns:a16="http://schemas.microsoft.com/office/drawing/2014/main" id="{00000000-0008-0000-0600-0000C1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194" name="Retângulo 193">
            <a:hlinkClick xmlns:r="http://schemas.openxmlformats.org/officeDocument/2006/relationships" r:id="rId29"/>
            <a:extLst>
              <a:ext uri="{FF2B5EF4-FFF2-40B4-BE49-F238E27FC236}">
                <a16:creationId xmlns:a16="http://schemas.microsoft.com/office/drawing/2014/main" id="{00000000-0008-0000-0600-0000C2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195" name="Retângulo 194">
            <a:hlinkClick xmlns:r="http://schemas.openxmlformats.org/officeDocument/2006/relationships" r:id="rId30"/>
            <a:extLst>
              <a:ext uri="{FF2B5EF4-FFF2-40B4-BE49-F238E27FC236}">
                <a16:creationId xmlns:a16="http://schemas.microsoft.com/office/drawing/2014/main" id="{00000000-0008-0000-0600-0000C3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81" name="CaixaDeTexto 80">
          <a:extLst>
            <a:ext uri="{FF2B5EF4-FFF2-40B4-BE49-F238E27FC236}">
              <a16:creationId xmlns:a16="http://schemas.microsoft.com/office/drawing/2014/main" id="{00000000-0008-0000-0600-000051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96" name="Imagem 95">
          <a:hlinkClick xmlns:r="http://schemas.openxmlformats.org/officeDocument/2006/relationships" r:id="rId31"/>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97" name="Retângulo 96">
          <a:extLst>
            <a:ext uri="{FF2B5EF4-FFF2-40B4-BE49-F238E27FC236}">
              <a16:creationId xmlns:a16="http://schemas.microsoft.com/office/drawing/2014/main" id="{00000000-0008-0000-0600-000061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98" name="Agrupar 97">
          <a:extLst>
            <a:ext uri="{FF2B5EF4-FFF2-40B4-BE49-F238E27FC236}">
              <a16:creationId xmlns:a16="http://schemas.microsoft.com/office/drawing/2014/main" id="{00000000-0008-0000-0600-000062000000}"/>
            </a:ext>
          </a:extLst>
        </xdr:cNvPr>
        <xdr:cNvGrpSpPr/>
      </xdr:nvGrpSpPr>
      <xdr:grpSpPr>
        <a:xfrm>
          <a:off x="4082750" y="762000"/>
          <a:ext cx="6195025" cy="381000"/>
          <a:chOff x="3771600" y="762000"/>
          <a:chExt cx="5258400" cy="381000"/>
        </a:xfrm>
      </xdr:grpSpPr>
      <xdr:sp macro="" textlink="">
        <xdr:nvSpPr>
          <xdr:cNvPr id="99" name="Retângulo 98">
            <a:hlinkClick xmlns:r="http://schemas.openxmlformats.org/officeDocument/2006/relationships" r:id="rId33"/>
            <a:extLst>
              <a:ext uri="{FF2B5EF4-FFF2-40B4-BE49-F238E27FC236}">
                <a16:creationId xmlns:a16="http://schemas.microsoft.com/office/drawing/2014/main" id="{00000000-0008-0000-0600-000063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100" name="Retângulo 99">
            <a:hlinkClick xmlns:r="http://schemas.openxmlformats.org/officeDocument/2006/relationships" r:id="rId34"/>
            <a:extLst>
              <a:ext uri="{FF2B5EF4-FFF2-40B4-BE49-F238E27FC236}">
                <a16:creationId xmlns:a16="http://schemas.microsoft.com/office/drawing/2014/main" id="{00000000-0008-0000-0600-000064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101" name="Retângulo 100">
            <a:hlinkClick xmlns:r="http://schemas.openxmlformats.org/officeDocument/2006/relationships" r:id="rId35"/>
            <a:extLst>
              <a:ext uri="{FF2B5EF4-FFF2-40B4-BE49-F238E27FC236}">
                <a16:creationId xmlns:a16="http://schemas.microsoft.com/office/drawing/2014/main" id="{00000000-0008-0000-0600-000065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102" name="Agrupar 101">
            <a:hlinkClick xmlns:r="http://schemas.openxmlformats.org/officeDocument/2006/relationships" r:id="rId31"/>
            <a:extLst>
              <a:ext uri="{FF2B5EF4-FFF2-40B4-BE49-F238E27FC236}">
                <a16:creationId xmlns:a16="http://schemas.microsoft.com/office/drawing/2014/main" id="{00000000-0008-0000-0600-000066000000}"/>
              </a:ext>
            </a:extLst>
          </xdr:cNvPr>
          <xdr:cNvGrpSpPr/>
        </xdr:nvGrpSpPr>
        <xdr:grpSpPr>
          <a:xfrm>
            <a:off x="3771600" y="762000"/>
            <a:ext cx="381600" cy="381000"/>
            <a:chOff x="4291799" y="685799"/>
            <a:chExt cx="381600" cy="381000"/>
          </a:xfrm>
        </xdr:grpSpPr>
        <xdr:sp macro="" textlink="">
          <xdr:nvSpPr>
            <xdr:cNvPr id="104" name="Retângulo 103">
              <a:extLst>
                <a:ext uri="{FF2B5EF4-FFF2-40B4-BE49-F238E27FC236}">
                  <a16:creationId xmlns:a16="http://schemas.microsoft.com/office/drawing/2014/main" id="{00000000-0008-0000-0600-000068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135" name="Agrupar 134">
              <a:extLst>
                <a:ext uri="{FF2B5EF4-FFF2-40B4-BE49-F238E27FC236}">
                  <a16:creationId xmlns:a16="http://schemas.microsoft.com/office/drawing/2014/main" id="{00000000-0008-0000-0600-000087000000}"/>
                </a:ext>
              </a:extLst>
            </xdr:cNvPr>
            <xdr:cNvGrpSpPr/>
          </xdr:nvGrpSpPr>
          <xdr:grpSpPr>
            <a:xfrm>
              <a:off x="4356599" y="750299"/>
              <a:ext cx="252000" cy="252000"/>
              <a:chOff x="5486400" y="2819400"/>
              <a:chExt cx="1219200" cy="1219200"/>
            </a:xfrm>
            <a:solidFill>
              <a:schemeClr val="bg1"/>
            </a:solidFill>
          </xdr:grpSpPr>
          <xdr:sp macro="" textlink="">
            <xdr:nvSpPr>
              <xdr:cNvPr id="136" name="Triângulo isósceles 135">
                <a:extLst>
                  <a:ext uri="{FF2B5EF4-FFF2-40B4-BE49-F238E27FC236}">
                    <a16:creationId xmlns:a16="http://schemas.microsoft.com/office/drawing/2014/main" id="{00000000-0008-0000-0600-000088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137" name="Agrupar 136">
                <a:extLst>
                  <a:ext uri="{FF2B5EF4-FFF2-40B4-BE49-F238E27FC236}">
                    <a16:creationId xmlns:a16="http://schemas.microsoft.com/office/drawing/2014/main" id="{00000000-0008-0000-0600-000089000000}"/>
                  </a:ext>
                </a:extLst>
              </xdr:cNvPr>
              <xdr:cNvGrpSpPr/>
            </xdr:nvGrpSpPr>
            <xdr:grpSpPr>
              <a:xfrm>
                <a:off x="5662613" y="3425824"/>
                <a:ext cx="866775" cy="612776"/>
                <a:chOff x="5667375" y="3425824"/>
                <a:chExt cx="866775" cy="612776"/>
              </a:xfrm>
              <a:grpFill/>
            </xdr:grpSpPr>
            <xdr:sp macro="" textlink="">
              <xdr:nvSpPr>
                <xdr:cNvPr id="138" name="Retângulo 137">
                  <a:extLst>
                    <a:ext uri="{FF2B5EF4-FFF2-40B4-BE49-F238E27FC236}">
                      <a16:creationId xmlns:a16="http://schemas.microsoft.com/office/drawing/2014/main" id="{00000000-0008-0000-0600-00008A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139" name="Retângulo 138">
                  <a:extLst>
                    <a:ext uri="{FF2B5EF4-FFF2-40B4-BE49-F238E27FC236}">
                      <a16:creationId xmlns:a16="http://schemas.microsoft.com/office/drawing/2014/main" id="{00000000-0008-0000-0600-00008B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140" name="Retângulo 139">
                  <a:extLst>
                    <a:ext uri="{FF2B5EF4-FFF2-40B4-BE49-F238E27FC236}">
                      <a16:creationId xmlns:a16="http://schemas.microsoft.com/office/drawing/2014/main" id="{00000000-0008-0000-0600-00008C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103" name="Retângulo 102">
            <a:hlinkClick xmlns:r="http://schemas.openxmlformats.org/officeDocument/2006/relationships" r:id="rId36"/>
            <a:extLst>
              <a:ext uri="{FF2B5EF4-FFF2-40B4-BE49-F238E27FC236}">
                <a16:creationId xmlns:a16="http://schemas.microsoft.com/office/drawing/2014/main" id="{00000000-0008-0000-0600-000067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0</xdr:col>
      <xdr:colOff>0</xdr:colOff>
      <xdr:row>35</xdr:row>
      <xdr:rowOff>95250</xdr:rowOff>
    </xdr:to>
    <xdr:grpSp>
      <xdr:nvGrpSpPr>
        <xdr:cNvPr id="79" name="Agrupar 78">
          <a:extLst>
            <a:ext uri="{FF2B5EF4-FFF2-40B4-BE49-F238E27FC236}">
              <a16:creationId xmlns:a16="http://schemas.microsoft.com/office/drawing/2014/main" id="{00000000-0008-0000-0700-00004F000000}"/>
            </a:ext>
          </a:extLst>
        </xdr:cNvPr>
        <xdr:cNvGrpSpPr/>
      </xdr:nvGrpSpPr>
      <xdr:grpSpPr>
        <a:xfrm>
          <a:off x="0" y="1143000"/>
          <a:ext cx="0" cy="5721350"/>
          <a:chOff x="0" y="1143000"/>
          <a:chExt cx="1828800" cy="5715000"/>
        </a:xfrm>
      </xdr:grpSpPr>
      <xdr:sp macro="" textlink="Disciplinas!$F$11">
        <xdr:nvSpPr>
          <xdr:cNvPr id="49" name="Retângulo 48">
            <a:hlinkClick xmlns:r="http://schemas.openxmlformats.org/officeDocument/2006/relationships" r:id="rId1"/>
            <a:extLst>
              <a:ext uri="{FF2B5EF4-FFF2-40B4-BE49-F238E27FC236}">
                <a16:creationId xmlns:a16="http://schemas.microsoft.com/office/drawing/2014/main" id="{00000000-0008-0000-0700-000031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50" name="Retângulo 49">
            <a:hlinkClick xmlns:r="http://schemas.openxmlformats.org/officeDocument/2006/relationships" r:id="rId2"/>
            <a:extLst>
              <a:ext uri="{FF2B5EF4-FFF2-40B4-BE49-F238E27FC236}">
                <a16:creationId xmlns:a16="http://schemas.microsoft.com/office/drawing/2014/main" id="{00000000-0008-0000-0700-000032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51" name="Retângulo 50">
            <a:hlinkClick xmlns:r="http://schemas.openxmlformats.org/officeDocument/2006/relationships" r:id="rId3"/>
            <a:extLst>
              <a:ext uri="{FF2B5EF4-FFF2-40B4-BE49-F238E27FC236}">
                <a16:creationId xmlns:a16="http://schemas.microsoft.com/office/drawing/2014/main" id="{00000000-0008-0000-0700-000033000000}"/>
              </a:ext>
            </a:extLst>
          </xdr:cNvPr>
          <xdr:cNvSpPr/>
        </xdr:nvSpPr>
        <xdr:spPr>
          <a:xfrm>
            <a:off x="0" y="1524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ysClr val="windowText" lastClr="000000"/>
                </a:solidFill>
                <a:latin typeface="Calibri"/>
                <a:cs typeface="Calibri"/>
              </a:rPr>
              <a:pPr algn="r"/>
              <a:t>INGLÊS</a:t>
            </a:fld>
            <a:endParaRPr lang="pt-BR" sz="800" u="none">
              <a:solidFill>
                <a:sysClr val="windowText" lastClr="000000"/>
              </a:solidFill>
            </a:endParaRPr>
          </a:p>
        </xdr:txBody>
      </xdr:sp>
      <xdr:sp macro="" textlink="Disciplinas!$F$14">
        <xdr:nvSpPr>
          <xdr:cNvPr id="52" name="Retângulo 51">
            <a:hlinkClick xmlns:r="http://schemas.openxmlformats.org/officeDocument/2006/relationships" r:id="rId4"/>
            <a:extLst>
              <a:ext uri="{FF2B5EF4-FFF2-40B4-BE49-F238E27FC236}">
                <a16:creationId xmlns:a16="http://schemas.microsoft.com/office/drawing/2014/main" id="{00000000-0008-0000-0700-000034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53" name="Retângulo 52">
            <a:hlinkClick xmlns:r="http://schemas.openxmlformats.org/officeDocument/2006/relationships" r:id="rId5"/>
            <a:extLst>
              <a:ext uri="{FF2B5EF4-FFF2-40B4-BE49-F238E27FC236}">
                <a16:creationId xmlns:a16="http://schemas.microsoft.com/office/drawing/2014/main" id="{00000000-0008-0000-0700-000035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54" name="Retângulo 53">
            <a:hlinkClick xmlns:r="http://schemas.openxmlformats.org/officeDocument/2006/relationships" r:id="rId6"/>
            <a:extLst>
              <a:ext uri="{FF2B5EF4-FFF2-40B4-BE49-F238E27FC236}">
                <a16:creationId xmlns:a16="http://schemas.microsoft.com/office/drawing/2014/main" id="{00000000-0008-0000-0700-000036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55" name="Retângulo 54">
            <a:hlinkClick xmlns:r="http://schemas.openxmlformats.org/officeDocument/2006/relationships" r:id="rId7"/>
            <a:extLst>
              <a:ext uri="{FF2B5EF4-FFF2-40B4-BE49-F238E27FC236}">
                <a16:creationId xmlns:a16="http://schemas.microsoft.com/office/drawing/2014/main" id="{00000000-0008-0000-0700-000037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56" name="Retângulo 55">
            <a:hlinkClick xmlns:r="http://schemas.openxmlformats.org/officeDocument/2006/relationships" r:id="rId8"/>
            <a:extLst>
              <a:ext uri="{FF2B5EF4-FFF2-40B4-BE49-F238E27FC236}">
                <a16:creationId xmlns:a16="http://schemas.microsoft.com/office/drawing/2014/main" id="{00000000-0008-0000-0700-000038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57" name="Retângulo 56">
            <a:hlinkClick xmlns:r="http://schemas.openxmlformats.org/officeDocument/2006/relationships" r:id="rId9"/>
            <a:extLst>
              <a:ext uri="{FF2B5EF4-FFF2-40B4-BE49-F238E27FC236}">
                <a16:creationId xmlns:a16="http://schemas.microsoft.com/office/drawing/2014/main" id="{00000000-0008-0000-0700-000039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58" name="Retângulo 57">
            <a:hlinkClick xmlns:r="http://schemas.openxmlformats.org/officeDocument/2006/relationships" r:id="rId10"/>
            <a:extLst>
              <a:ext uri="{FF2B5EF4-FFF2-40B4-BE49-F238E27FC236}">
                <a16:creationId xmlns:a16="http://schemas.microsoft.com/office/drawing/2014/main" id="{00000000-0008-0000-0700-00003A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59" name="Retângulo 58">
            <a:hlinkClick xmlns:r="http://schemas.openxmlformats.org/officeDocument/2006/relationships" r:id="rId11"/>
            <a:extLst>
              <a:ext uri="{FF2B5EF4-FFF2-40B4-BE49-F238E27FC236}">
                <a16:creationId xmlns:a16="http://schemas.microsoft.com/office/drawing/2014/main" id="{00000000-0008-0000-0700-00003B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60" name="Retângulo 59">
            <a:hlinkClick xmlns:r="http://schemas.openxmlformats.org/officeDocument/2006/relationships" r:id="rId12"/>
            <a:extLst>
              <a:ext uri="{FF2B5EF4-FFF2-40B4-BE49-F238E27FC236}">
                <a16:creationId xmlns:a16="http://schemas.microsoft.com/office/drawing/2014/main" id="{00000000-0008-0000-0700-00003C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61" name="Retângulo 60">
            <a:hlinkClick xmlns:r="http://schemas.openxmlformats.org/officeDocument/2006/relationships" r:id="rId13"/>
            <a:extLst>
              <a:ext uri="{FF2B5EF4-FFF2-40B4-BE49-F238E27FC236}">
                <a16:creationId xmlns:a16="http://schemas.microsoft.com/office/drawing/2014/main" id="{00000000-0008-0000-0700-00003D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62" name="Retângulo 61">
            <a:hlinkClick xmlns:r="http://schemas.openxmlformats.org/officeDocument/2006/relationships" r:id="rId14"/>
            <a:extLst>
              <a:ext uri="{FF2B5EF4-FFF2-40B4-BE49-F238E27FC236}">
                <a16:creationId xmlns:a16="http://schemas.microsoft.com/office/drawing/2014/main" id="{00000000-0008-0000-0700-00003E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63" name="Retângulo 62">
            <a:hlinkClick xmlns:r="http://schemas.openxmlformats.org/officeDocument/2006/relationships" r:id="rId15"/>
            <a:extLst>
              <a:ext uri="{FF2B5EF4-FFF2-40B4-BE49-F238E27FC236}">
                <a16:creationId xmlns:a16="http://schemas.microsoft.com/office/drawing/2014/main" id="{00000000-0008-0000-0700-00003F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64" name="Retângulo 63">
            <a:hlinkClick xmlns:r="http://schemas.openxmlformats.org/officeDocument/2006/relationships" r:id="rId16"/>
            <a:extLst>
              <a:ext uri="{FF2B5EF4-FFF2-40B4-BE49-F238E27FC236}">
                <a16:creationId xmlns:a16="http://schemas.microsoft.com/office/drawing/2014/main" id="{00000000-0008-0000-0700-000040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65" name="Retângulo 64">
            <a:hlinkClick xmlns:r="http://schemas.openxmlformats.org/officeDocument/2006/relationships" r:id="rId17"/>
            <a:extLst>
              <a:ext uri="{FF2B5EF4-FFF2-40B4-BE49-F238E27FC236}">
                <a16:creationId xmlns:a16="http://schemas.microsoft.com/office/drawing/2014/main" id="{00000000-0008-0000-0700-000041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66" name="Retângulo 65">
            <a:hlinkClick xmlns:r="http://schemas.openxmlformats.org/officeDocument/2006/relationships" r:id="rId18"/>
            <a:extLst>
              <a:ext uri="{FF2B5EF4-FFF2-40B4-BE49-F238E27FC236}">
                <a16:creationId xmlns:a16="http://schemas.microsoft.com/office/drawing/2014/main" id="{00000000-0008-0000-0700-000042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67" name="Retângulo 66">
            <a:hlinkClick xmlns:r="http://schemas.openxmlformats.org/officeDocument/2006/relationships" r:id="rId19"/>
            <a:extLst>
              <a:ext uri="{FF2B5EF4-FFF2-40B4-BE49-F238E27FC236}">
                <a16:creationId xmlns:a16="http://schemas.microsoft.com/office/drawing/2014/main" id="{00000000-0008-0000-0700-000043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68" name="Retângulo 67">
            <a:hlinkClick xmlns:r="http://schemas.openxmlformats.org/officeDocument/2006/relationships" r:id="rId20"/>
            <a:extLst>
              <a:ext uri="{FF2B5EF4-FFF2-40B4-BE49-F238E27FC236}">
                <a16:creationId xmlns:a16="http://schemas.microsoft.com/office/drawing/2014/main" id="{00000000-0008-0000-0700-000044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69" name="Retângulo 68">
            <a:hlinkClick xmlns:r="http://schemas.openxmlformats.org/officeDocument/2006/relationships" r:id="rId21"/>
            <a:extLst>
              <a:ext uri="{FF2B5EF4-FFF2-40B4-BE49-F238E27FC236}">
                <a16:creationId xmlns:a16="http://schemas.microsoft.com/office/drawing/2014/main" id="{00000000-0008-0000-0700-000045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70" name="Retângulo 69">
            <a:hlinkClick xmlns:r="http://schemas.openxmlformats.org/officeDocument/2006/relationships" r:id="rId22"/>
            <a:extLst>
              <a:ext uri="{FF2B5EF4-FFF2-40B4-BE49-F238E27FC236}">
                <a16:creationId xmlns:a16="http://schemas.microsoft.com/office/drawing/2014/main" id="{00000000-0008-0000-0700-000046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71" name="Retângulo 70">
            <a:hlinkClick xmlns:r="http://schemas.openxmlformats.org/officeDocument/2006/relationships" r:id="rId23"/>
            <a:extLst>
              <a:ext uri="{FF2B5EF4-FFF2-40B4-BE49-F238E27FC236}">
                <a16:creationId xmlns:a16="http://schemas.microsoft.com/office/drawing/2014/main" id="{00000000-0008-0000-0700-000047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72" name="Retângulo 71">
            <a:hlinkClick xmlns:r="http://schemas.openxmlformats.org/officeDocument/2006/relationships" r:id="rId24"/>
            <a:extLst>
              <a:ext uri="{FF2B5EF4-FFF2-40B4-BE49-F238E27FC236}">
                <a16:creationId xmlns:a16="http://schemas.microsoft.com/office/drawing/2014/main" id="{00000000-0008-0000-0700-000048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73" name="Retângulo 72">
            <a:hlinkClick xmlns:r="http://schemas.openxmlformats.org/officeDocument/2006/relationships" r:id="rId25"/>
            <a:extLst>
              <a:ext uri="{FF2B5EF4-FFF2-40B4-BE49-F238E27FC236}">
                <a16:creationId xmlns:a16="http://schemas.microsoft.com/office/drawing/2014/main" id="{00000000-0008-0000-0700-000049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74" name="Retângulo 73">
            <a:hlinkClick xmlns:r="http://schemas.openxmlformats.org/officeDocument/2006/relationships" r:id="rId26"/>
            <a:extLst>
              <a:ext uri="{FF2B5EF4-FFF2-40B4-BE49-F238E27FC236}">
                <a16:creationId xmlns:a16="http://schemas.microsoft.com/office/drawing/2014/main" id="{00000000-0008-0000-0700-00004A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75" name="Retângulo 74">
            <a:hlinkClick xmlns:r="http://schemas.openxmlformats.org/officeDocument/2006/relationships" r:id="rId27"/>
            <a:extLst>
              <a:ext uri="{FF2B5EF4-FFF2-40B4-BE49-F238E27FC236}">
                <a16:creationId xmlns:a16="http://schemas.microsoft.com/office/drawing/2014/main" id="{00000000-0008-0000-0700-00004B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76" name="Retângulo 75">
            <a:hlinkClick xmlns:r="http://schemas.openxmlformats.org/officeDocument/2006/relationships" r:id="rId28"/>
            <a:extLst>
              <a:ext uri="{FF2B5EF4-FFF2-40B4-BE49-F238E27FC236}">
                <a16:creationId xmlns:a16="http://schemas.microsoft.com/office/drawing/2014/main" id="{00000000-0008-0000-0700-00004C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77" name="Retângulo 76">
            <a:hlinkClick xmlns:r="http://schemas.openxmlformats.org/officeDocument/2006/relationships" r:id="rId29"/>
            <a:extLst>
              <a:ext uri="{FF2B5EF4-FFF2-40B4-BE49-F238E27FC236}">
                <a16:creationId xmlns:a16="http://schemas.microsoft.com/office/drawing/2014/main" id="{00000000-0008-0000-0700-00004D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78" name="Retângulo 77">
            <a:hlinkClick xmlns:r="http://schemas.openxmlformats.org/officeDocument/2006/relationships" r:id="rId30"/>
            <a:extLst>
              <a:ext uri="{FF2B5EF4-FFF2-40B4-BE49-F238E27FC236}">
                <a16:creationId xmlns:a16="http://schemas.microsoft.com/office/drawing/2014/main" id="{00000000-0008-0000-0700-00004E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editAs="absolute">
    <xdr:from>
      <xdr:col>0</xdr:col>
      <xdr:colOff>0</xdr:colOff>
      <xdr:row>6</xdr:row>
      <xdr:rowOff>0</xdr:rowOff>
    </xdr:from>
    <xdr:to>
      <xdr:col>3</xdr:col>
      <xdr:colOff>0</xdr:colOff>
      <xdr:row>35</xdr:row>
      <xdr:rowOff>95250</xdr:rowOff>
    </xdr:to>
    <xdr:grpSp>
      <xdr:nvGrpSpPr>
        <xdr:cNvPr id="2" name="Agrupar 1">
          <a:extLst>
            <a:ext uri="{FF2B5EF4-FFF2-40B4-BE49-F238E27FC236}">
              <a16:creationId xmlns:a16="http://schemas.microsoft.com/office/drawing/2014/main" id="{00000000-0008-0000-0700-000002000000}"/>
            </a:ext>
          </a:extLst>
        </xdr:cNvPr>
        <xdr:cNvGrpSpPr/>
      </xdr:nvGrpSpPr>
      <xdr:grpSpPr>
        <a:xfrm>
          <a:off x="0" y="1143000"/>
          <a:ext cx="2095500" cy="5721350"/>
          <a:chOff x="0" y="1143000"/>
          <a:chExt cx="1828800" cy="5715000"/>
        </a:xfrm>
      </xdr:grpSpPr>
      <xdr:sp macro="" textlink="Disciplinas!$F$11">
        <xdr:nvSpPr>
          <xdr:cNvPr id="127" name="Retângulo 126">
            <a:hlinkClick xmlns:r="http://schemas.openxmlformats.org/officeDocument/2006/relationships" r:id="rId1"/>
            <a:extLst>
              <a:ext uri="{FF2B5EF4-FFF2-40B4-BE49-F238E27FC236}">
                <a16:creationId xmlns:a16="http://schemas.microsoft.com/office/drawing/2014/main" id="{00000000-0008-0000-0700-00007F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28" name="Retângulo 127">
            <a:hlinkClick xmlns:r="http://schemas.openxmlformats.org/officeDocument/2006/relationships" r:id="rId2"/>
            <a:extLst>
              <a:ext uri="{FF2B5EF4-FFF2-40B4-BE49-F238E27FC236}">
                <a16:creationId xmlns:a16="http://schemas.microsoft.com/office/drawing/2014/main" id="{00000000-0008-0000-0700-000080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129" name="Retângulo 128">
            <a:hlinkClick xmlns:r="http://schemas.openxmlformats.org/officeDocument/2006/relationships" r:id="rId3"/>
            <a:extLst>
              <a:ext uri="{FF2B5EF4-FFF2-40B4-BE49-F238E27FC236}">
                <a16:creationId xmlns:a16="http://schemas.microsoft.com/office/drawing/2014/main" id="{00000000-0008-0000-0700-000081000000}"/>
              </a:ext>
            </a:extLst>
          </xdr:cNvPr>
          <xdr:cNvSpPr/>
        </xdr:nvSpPr>
        <xdr:spPr>
          <a:xfrm>
            <a:off x="0" y="15240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ysClr val="windowText" lastClr="000000"/>
                </a:solidFill>
                <a:latin typeface="Calibri"/>
                <a:cs typeface="Calibri"/>
              </a:rPr>
              <a:pPr algn="r"/>
              <a:t>INGLÊS</a:t>
            </a:fld>
            <a:endParaRPr lang="pt-BR" sz="800" u="none">
              <a:solidFill>
                <a:sysClr val="windowText" lastClr="000000"/>
              </a:solidFill>
            </a:endParaRPr>
          </a:p>
        </xdr:txBody>
      </xdr:sp>
      <xdr:sp macro="" textlink="Disciplinas!$F$14">
        <xdr:nvSpPr>
          <xdr:cNvPr id="130" name="Retângulo 129">
            <a:hlinkClick xmlns:r="http://schemas.openxmlformats.org/officeDocument/2006/relationships" r:id="rId4"/>
            <a:extLst>
              <a:ext uri="{FF2B5EF4-FFF2-40B4-BE49-F238E27FC236}">
                <a16:creationId xmlns:a16="http://schemas.microsoft.com/office/drawing/2014/main" id="{00000000-0008-0000-0700-000082000000}"/>
              </a:ext>
            </a:extLst>
          </xdr:cNvPr>
          <xdr:cNvSpPr/>
        </xdr:nvSpPr>
        <xdr:spPr>
          <a:xfrm>
            <a:off x="0" y="171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chemeClr val="bg1">
                    <a:lumMod val="65000"/>
                  </a:schemeClr>
                </a:solidFill>
                <a:latin typeface="Calibri"/>
                <a:cs typeface="Calibri"/>
              </a:rPr>
              <a:pPr algn="r"/>
              <a:t>RACIOCÍNIO LÓGICO-QUANTITATIVO</a:t>
            </a:fld>
            <a:endParaRPr lang="pt-BR" sz="800" u="none">
              <a:solidFill>
                <a:schemeClr val="bg1">
                  <a:lumMod val="65000"/>
                </a:schemeClr>
              </a:solidFill>
            </a:endParaRPr>
          </a:p>
        </xdr:txBody>
      </xdr:sp>
      <xdr:sp macro="" textlink="Disciplinas!$F$15">
        <xdr:nvSpPr>
          <xdr:cNvPr id="131" name="Retângulo 130">
            <a:hlinkClick xmlns:r="http://schemas.openxmlformats.org/officeDocument/2006/relationships" r:id="rId5"/>
            <a:extLst>
              <a:ext uri="{FF2B5EF4-FFF2-40B4-BE49-F238E27FC236}">
                <a16:creationId xmlns:a16="http://schemas.microsoft.com/office/drawing/2014/main" id="{00000000-0008-0000-0700-000083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132" name="Retângulo 131">
            <a:hlinkClick xmlns:r="http://schemas.openxmlformats.org/officeDocument/2006/relationships" r:id="rId6"/>
            <a:extLst>
              <a:ext uri="{FF2B5EF4-FFF2-40B4-BE49-F238E27FC236}">
                <a16:creationId xmlns:a16="http://schemas.microsoft.com/office/drawing/2014/main" id="{00000000-0008-0000-0700-000084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133" name="Retângulo 132">
            <a:hlinkClick xmlns:r="http://schemas.openxmlformats.org/officeDocument/2006/relationships" r:id="rId7"/>
            <a:extLst>
              <a:ext uri="{FF2B5EF4-FFF2-40B4-BE49-F238E27FC236}">
                <a16:creationId xmlns:a16="http://schemas.microsoft.com/office/drawing/2014/main" id="{00000000-0008-0000-0700-000085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134" name="Retângulo 133">
            <a:hlinkClick xmlns:r="http://schemas.openxmlformats.org/officeDocument/2006/relationships" r:id="rId8"/>
            <a:extLst>
              <a:ext uri="{FF2B5EF4-FFF2-40B4-BE49-F238E27FC236}">
                <a16:creationId xmlns:a16="http://schemas.microsoft.com/office/drawing/2014/main" id="{00000000-0008-0000-0700-000086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135" name="Retângulo 134">
            <a:hlinkClick xmlns:r="http://schemas.openxmlformats.org/officeDocument/2006/relationships" r:id="rId9"/>
            <a:extLst>
              <a:ext uri="{FF2B5EF4-FFF2-40B4-BE49-F238E27FC236}">
                <a16:creationId xmlns:a16="http://schemas.microsoft.com/office/drawing/2014/main" id="{00000000-0008-0000-0700-000087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136" name="Retângulo 135">
            <a:hlinkClick xmlns:r="http://schemas.openxmlformats.org/officeDocument/2006/relationships" r:id="rId10"/>
            <a:extLst>
              <a:ext uri="{FF2B5EF4-FFF2-40B4-BE49-F238E27FC236}">
                <a16:creationId xmlns:a16="http://schemas.microsoft.com/office/drawing/2014/main" id="{00000000-0008-0000-0700-000088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137" name="Retângulo 136">
            <a:hlinkClick xmlns:r="http://schemas.openxmlformats.org/officeDocument/2006/relationships" r:id="rId11"/>
            <a:extLst>
              <a:ext uri="{FF2B5EF4-FFF2-40B4-BE49-F238E27FC236}">
                <a16:creationId xmlns:a16="http://schemas.microsoft.com/office/drawing/2014/main" id="{00000000-0008-0000-0700-000089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138" name="Retângulo 137">
            <a:hlinkClick xmlns:r="http://schemas.openxmlformats.org/officeDocument/2006/relationships" r:id="rId12"/>
            <a:extLst>
              <a:ext uri="{FF2B5EF4-FFF2-40B4-BE49-F238E27FC236}">
                <a16:creationId xmlns:a16="http://schemas.microsoft.com/office/drawing/2014/main" id="{00000000-0008-0000-0700-00008A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139" name="Retângulo 138">
            <a:hlinkClick xmlns:r="http://schemas.openxmlformats.org/officeDocument/2006/relationships" r:id="rId13"/>
            <a:extLst>
              <a:ext uri="{FF2B5EF4-FFF2-40B4-BE49-F238E27FC236}">
                <a16:creationId xmlns:a16="http://schemas.microsoft.com/office/drawing/2014/main" id="{00000000-0008-0000-0700-00008B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140" name="Retângulo 139">
            <a:hlinkClick xmlns:r="http://schemas.openxmlformats.org/officeDocument/2006/relationships" r:id="rId14"/>
            <a:extLst>
              <a:ext uri="{FF2B5EF4-FFF2-40B4-BE49-F238E27FC236}">
                <a16:creationId xmlns:a16="http://schemas.microsoft.com/office/drawing/2014/main" id="{00000000-0008-0000-0700-00008C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141" name="Retângulo 140">
            <a:hlinkClick xmlns:r="http://schemas.openxmlformats.org/officeDocument/2006/relationships" r:id="rId15"/>
            <a:extLst>
              <a:ext uri="{FF2B5EF4-FFF2-40B4-BE49-F238E27FC236}">
                <a16:creationId xmlns:a16="http://schemas.microsoft.com/office/drawing/2014/main" id="{00000000-0008-0000-0700-00008D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142" name="Retângulo 141">
            <a:hlinkClick xmlns:r="http://schemas.openxmlformats.org/officeDocument/2006/relationships" r:id="rId16"/>
            <a:extLst>
              <a:ext uri="{FF2B5EF4-FFF2-40B4-BE49-F238E27FC236}">
                <a16:creationId xmlns:a16="http://schemas.microsoft.com/office/drawing/2014/main" id="{00000000-0008-0000-0700-00008E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143" name="Retângulo 142">
            <a:hlinkClick xmlns:r="http://schemas.openxmlformats.org/officeDocument/2006/relationships" r:id="rId17"/>
            <a:extLst>
              <a:ext uri="{FF2B5EF4-FFF2-40B4-BE49-F238E27FC236}">
                <a16:creationId xmlns:a16="http://schemas.microsoft.com/office/drawing/2014/main" id="{00000000-0008-0000-0700-00008F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144" name="Retângulo 143">
            <a:hlinkClick xmlns:r="http://schemas.openxmlformats.org/officeDocument/2006/relationships" r:id="rId18"/>
            <a:extLst>
              <a:ext uri="{FF2B5EF4-FFF2-40B4-BE49-F238E27FC236}">
                <a16:creationId xmlns:a16="http://schemas.microsoft.com/office/drawing/2014/main" id="{00000000-0008-0000-0700-000090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145" name="Retângulo 144">
            <a:hlinkClick xmlns:r="http://schemas.openxmlformats.org/officeDocument/2006/relationships" r:id="rId19"/>
            <a:extLst>
              <a:ext uri="{FF2B5EF4-FFF2-40B4-BE49-F238E27FC236}">
                <a16:creationId xmlns:a16="http://schemas.microsoft.com/office/drawing/2014/main" id="{00000000-0008-0000-0700-000091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146" name="Retângulo 145">
            <a:hlinkClick xmlns:r="http://schemas.openxmlformats.org/officeDocument/2006/relationships" r:id="rId20"/>
            <a:extLst>
              <a:ext uri="{FF2B5EF4-FFF2-40B4-BE49-F238E27FC236}">
                <a16:creationId xmlns:a16="http://schemas.microsoft.com/office/drawing/2014/main" id="{00000000-0008-0000-0700-000092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147" name="Retângulo 146">
            <a:hlinkClick xmlns:r="http://schemas.openxmlformats.org/officeDocument/2006/relationships" r:id="rId21"/>
            <a:extLst>
              <a:ext uri="{FF2B5EF4-FFF2-40B4-BE49-F238E27FC236}">
                <a16:creationId xmlns:a16="http://schemas.microsoft.com/office/drawing/2014/main" id="{00000000-0008-0000-0700-000093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148" name="Retângulo 147">
            <a:hlinkClick xmlns:r="http://schemas.openxmlformats.org/officeDocument/2006/relationships" r:id="rId22"/>
            <a:extLst>
              <a:ext uri="{FF2B5EF4-FFF2-40B4-BE49-F238E27FC236}">
                <a16:creationId xmlns:a16="http://schemas.microsoft.com/office/drawing/2014/main" id="{00000000-0008-0000-0700-000094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149" name="Retângulo 148">
            <a:hlinkClick xmlns:r="http://schemas.openxmlformats.org/officeDocument/2006/relationships" r:id="rId23"/>
            <a:extLst>
              <a:ext uri="{FF2B5EF4-FFF2-40B4-BE49-F238E27FC236}">
                <a16:creationId xmlns:a16="http://schemas.microsoft.com/office/drawing/2014/main" id="{00000000-0008-0000-0700-000095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150" name="Retângulo 149">
            <a:hlinkClick xmlns:r="http://schemas.openxmlformats.org/officeDocument/2006/relationships" r:id="rId24"/>
            <a:extLst>
              <a:ext uri="{FF2B5EF4-FFF2-40B4-BE49-F238E27FC236}">
                <a16:creationId xmlns:a16="http://schemas.microsoft.com/office/drawing/2014/main" id="{00000000-0008-0000-0700-000096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151" name="Retângulo 150">
            <a:hlinkClick xmlns:r="http://schemas.openxmlformats.org/officeDocument/2006/relationships" r:id="rId25"/>
            <a:extLst>
              <a:ext uri="{FF2B5EF4-FFF2-40B4-BE49-F238E27FC236}">
                <a16:creationId xmlns:a16="http://schemas.microsoft.com/office/drawing/2014/main" id="{00000000-0008-0000-0700-000097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152" name="Retângulo 151">
            <a:hlinkClick xmlns:r="http://schemas.openxmlformats.org/officeDocument/2006/relationships" r:id="rId26"/>
            <a:extLst>
              <a:ext uri="{FF2B5EF4-FFF2-40B4-BE49-F238E27FC236}">
                <a16:creationId xmlns:a16="http://schemas.microsoft.com/office/drawing/2014/main" id="{00000000-0008-0000-0700-000098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153" name="Retângulo 152">
            <a:hlinkClick xmlns:r="http://schemas.openxmlformats.org/officeDocument/2006/relationships" r:id="rId27"/>
            <a:extLst>
              <a:ext uri="{FF2B5EF4-FFF2-40B4-BE49-F238E27FC236}">
                <a16:creationId xmlns:a16="http://schemas.microsoft.com/office/drawing/2014/main" id="{00000000-0008-0000-0700-000099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154" name="Retângulo 153">
            <a:hlinkClick xmlns:r="http://schemas.openxmlformats.org/officeDocument/2006/relationships" r:id="rId28"/>
            <a:extLst>
              <a:ext uri="{FF2B5EF4-FFF2-40B4-BE49-F238E27FC236}">
                <a16:creationId xmlns:a16="http://schemas.microsoft.com/office/drawing/2014/main" id="{00000000-0008-0000-0700-00009A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155" name="Retângulo 154">
            <a:hlinkClick xmlns:r="http://schemas.openxmlformats.org/officeDocument/2006/relationships" r:id="rId29"/>
            <a:extLst>
              <a:ext uri="{FF2B5EF4-FFF2-40B4-BE49-F238E27FC236}">
                <a16:creationId xmlns:a16="http://schemas.microsoft.com/office/drawing/2014/main" id="{00000000-0008-0000-0700-00009B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156" name="Retângulo 155">
            <a:hlinkClick xmlns:r="http://schemas.openxmlformats.org/officeDocument/2006/relationships" r:id="rId30"/>
            <a:extLst>
              <a:ext uri="{FF2B5EF4-FFF2-40B4-BE49-F238E27FC236}">
                <a16:creationId xmlns:a16="http://schemas.microsoft.com/office/drawing/2014/main" id="{00000000-0008-0000-0700-00009C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95" name="CaixaDeTexto 94">
          <a:extLst>
            <a:ext uri="{FF2B5EF4-FFF2-40B4-BE49-F238E27FC236}">
              <a16:creationId xmlns:a16="http://schemas.microsoft.com/office/drawing/2014/main" id="{00000000-0008-0000-0700-00005F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110" name="Imagem 109">
          <a:hlinkClick xmlns:r="http://schemas.openxmlformats.org/officeDocument/2006/relationships" r:id="rId31"/>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80" name="Retângulo 79">
          <a:extLst>
            <a:ext uri="{FF2B5EF4-FFF2-40B4-BE49-F238E27FC236}">
              <a16:creationId xmlns:a16="http://schemas.microsoft.com/office/drawing/2014/main" id="{00000000-0008-0000-0700-000050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81" name="Agrupar 80">
          <a:extLst>
            <a:ext uri="{FF2B5EF4-FFF2-40B4-BE49-F238E27FC236}">
              <a16:creationId xmlns:a16="http://schemas.microsoft.com/office/drawing/2014/main" id="{00000000-0008-0000-0700-000051000000}"/>
            </a:ext>
          </a:extLst>
        </xdr:cNvPr>
        <xdr:cNvGrpSpPr/>
      </xdr:nvGrpSpPr>
      <xdr:grpSpPr>
        <a:xfrm>
          <a:off x="4082750" y="762000"/>
          <a:ext cx="6195025" cy="381000"/>
          <a:chOff x="3771600" y="762000"/>
          <a:chExt cx="5258400" cy="381000"/>
        </a:xfrm>
      </xdr:grpSpPr>
      <xdr:sp macro="" textlink="">
        <xdr:nvSpPr>
          <xdr:cNvPr id="82" name="Retângulo 81">
            <a:hlinkClick xmlns:r="http://schemas.openxmlformats.org/officeDocument/2006/relationships" r:id="rId33"/>
            <a:extLst>
              <a:ext uri="{FF2B5EF4-FFF2-40B4-BE49-F238E27FC236}">
                <a16:creationId xmlns:a16="http://schemas.microsoft.com/office/drawing/2014/main" id="{00000000-0008-0000-0700-000052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83" name="Retângulo 82">
            <a:hlinkClick xmlns:r="http://schemas.openxmlformats.org/officeDocument/2006/relationships" r:id="rId34"/>
            <a:extLst>
              <a:ext uri="{FF2B5EF4-FFF2-40B4-BE49-F238E27FC236}">
                <a16:creationId xmlns:a16="http://schemas.microsoft.com/office/drawing/2014/main" id="{00000000-0008-0000-0700-000053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84" name="Retângulo 83">
            <a:hlinkClick xmlns:r="http://schemas.openxmlformats.org/officeDocument/2006/relationships" r:id="rId35"/>
            <a:extLst>
              <a:ext uri="{FF2B5EF4-FFF2-40B4-BE49-F238E27FC236}">
                <a16:creationId xmlns:a16="http://schemas.microsoft.com/office/drawing/2014/main" id="{00000000-0008-0000-0700-000054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85" name="Agrupar 84">
            <a:hlinkClick xmlns:r="http://schemas.openxmlformats.org/officeDocument/2006/relationships" r:id="rId31"/>
            <a:extLst>
              <a:ext uri="{FF2B5EF4-FFF2-40B4-BE49-F238E27FC236}">
                <a16:creationId xmlns:a16="http://schemas.microsoft.com/office/drawing/2014/main" id="{00000000-0008-0000-0700-000055000000}"/>
              </a:ext>
            </a:extLst>
          </xdr:cNvPr>
          <xdr:cNvGrpSpPr/>
        </xdr:nvGrpSpPr>
        <xdr:grpSpPr>
          <a:xfrm>
            <a:off x="3771600" y="762000"/>
            <a:ext cx="381600" cy="381000"/>
            <a:chOff x="4291799" y="685799"/>
            <a:chExt cx="381600" cy="381000"/>
          </a:xfrm>
        </xdr:grpSpPr>
        <xdr:sp macro="" textlink="">
          <xdr:nvSpPr>
            <xdr:cNvPr id="87" name="Retângulo 86">
              <a:extLst>
                <a:ext uri="{FF2B5EF4-FFF2-40B4-BE49-F238E27FC236}">
                  <a16:creationId xmlns:a16="http://schemas.microsoft.com/office/drawing/2014/main" id="{00000000-0008-0000-0700-000057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88" name="Agrupar 87">
              <a:extLst>
                <a:ext uri="{FF2B5EF4-FFF2-40B4-BE49-F238E27FC236}">
                  <a16:creationId xmlns:a16="http://schemas.microsoft.com/office/drawing/2014/main" id="{00000000-0008-0000-0700-000058000000}"/>
                </a:ext>
              </a:extLst>
            </xdr:cNvPr>
            <xdr:cNvGrpSpPr/>
          </xdr:nvGrpSpPr>
          <xdr:grpSpPr>
            <a:xfrm>
              <a:off x="4356599" y="750299"/>
              <a:ext cx="252000" cy="252000"/>
              <a:chOff x="5486400" y="2819400"/>
              <a:chExt cx="1219200" cy="1219200"/>
            </a:xfrm>
            <a:solidFill>
              <a:schemeClr val="bg1"/>
            </a:solidFill>
          </xdr:grpSpPr>
          <xdr:sp macro="" textlink="">
            <xdr:nvSpPr>
              <xdr:cNvPr id="89" name="Triângulo isósceles 88">
                <a:extLst>
                  <a:ext uri="{FF2B5EF4-FFF2-40B4-BE49-F238E27FC236}">
                    <a16:creationId xmlns:a16="http://schemas.microsoft.com/office/drawing/2014/main" id="{00000000-0008-0000-0700-000059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90" name="Agrupar 89">
                <a:extLst>
                  <a:ext uri="{FF2B5EF4-FFF2-40B4-BE49-F238E27FC236}">
                    <a16:creationId xmlns:a16="http://schemas.microsoft.com/office/drawing/2014/main" id="{00000000-0008-0000-0700-00005A000000}"/>
                  </a:ext>
                </a:extLst>
              </xdr:cNvPr>
              <xdr:cNvGrpSpPr/>
            </xdr:nvGrpSpPr>
            <xdr:grpSpPr>
              <a:xfrm>
                <a:off x="5662613" y="3425824"/>
                <a:ext cx="866775" cy="612776"/>
                <a:chOff x="5667375" y="3425824"/>
                <a:chExt cx="866775" cy="612776"/>
              </a:xfrm>
              <a:grpFill/>
            </xdr:grpSpPr>
            <xdr:sp macro="" textlink="">
              <xdr:nvSpPr>
                <xdr:cNvPr id="91" name="Retângulo 90">
                  <a:extLst>
                    <a:ext uri="{FF2B5EF4-FFF2-40B4-BE49-F238E27FC236}">
                      <a16:creationId xmlns:a16="http://schemas.microsoft.com/office/drawing/2014/main" id="{00000000-0008-0000-0700-00005B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92" name="Retângulo 91">
                  <a:extLst>
                    <a:ext uri="{FF2B5EF4-FFF2-40B4-BE49-F238E27FC236}">
                      <a16:creationId xmlns:a16="http://schemas.microsoft.com/office/drawing/2014/main" id="{00000000-0008-0000-0700-00005C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93" name="Retângulo 92">
                  <a:extLst>
                    <a:ext uri="{FF2B5EF4-FFF2-40B4-BE49-F238E27FC236}">
                      <a16:creationId xmlns:a16="http://schemas.microsoft.com/office/drawing/2014/main" id="{00000000-0008-0000-0700-00005D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86" name="Retângulo 85">
            <a:hlinkClick xmlns:r="http://schemas.openxmlformats.org/officeDocument/2006/relationships" r:id="rId36"/>
            <a:extLst>
              <a:ext uri="{FF2B5EF4-FFF2-40B4-BE49-F238E27FC236}">
                <a16:creationId xmlns:a16="http://schemas.microsoft.com/office/drawing/2014/main" id="{00000000-0008-0000-0700-000056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6</xdr:row>
      <xdr:rowOff>0</xdr:rowOff>
    </xdr:from>
    <xdr:to>
      <xdr:col>0</xdr:col>
      <xdr:colOff>0</xdr:colOff>
      <xdr:row>23</xdr:row>
      <xdr:rowOff>1606550</xdr:rowOff>
    </xdr:to>
    <xdr:grpSp>
      <xdr:nvGrpSpPr>
        <xdr:cNvPr id="48" name="Agrupar 47">
          <a:extLst>
            <a:ext uri="{FF2B5EF4-FFF2-40B4-BE49-F238E27FC236}">
              <a16:creationId xmlns:a16="http://schemas.microsoft.com/office/drawing/2014/main" id="{00000000-0008-0000-0800-000030000000}"/>
            </a:ext>
          </a:extLst>
        </xdr:cNvPr>
        <xdr:cNvGrpSpPr/>
      </xdr:nvGrpSpPr>
      <xdr:grpSpPr>
        <a:xfrm>
          <a:off x="0" y="1143000"/>
          <a:ext cx="0" cy="5721350"/>
          <a:chOff x="0" y="1143000"/>
          <a:chExt cx="1828800" cy="5715000"/>
        </a:xfrm>
      </xdr:grpSpPr>
      <xdr:sp macro="" textlink="Disciplinas!$F$11">
        <xdr:nvSpPr>
          <xdr:cNvPr id="18" name="Retângulo 17">
            <a:hlinkClick xmlns:r="http://schemas.openxmlformats.org/officeDocument/2006/relationships" r:id="rId1"/>
            <a:extLst>
              <a:ext uri="{FF2B5EF4-FFF2-40B4-BE49-F238E27FC236}">
                <a16:creationId xmlns:a16="http://schemas.microsoft.com/office/drawing/2014/main" id="{00000000-0008-0000-0800-000012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19" name="Retângulo 18">
            <a:hlinkClick xmlns:r="http://schemas.openxmlformats.org/officeDocument/2006/relationships" r:id="rId2"/>
            <a:extLst>
              <a:ext uri="{FF2B5EF4-FFF2-40B4-BE49-F238E27FC236}">
                <a16:creationId xmlns:a16="http://schemas.microsoft.com/office/drawing/2014/main" id="{00000000-0008-0000-0800-000013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20" name="Retângulo 19">
            <a:hlinkClick xmlns:r="http://schemas.openxmlformats.org/officeDocument/2006/relationships" r:id="rId3"/>
            <a:extLst>
              <a:ext uri="{FF2B5EF4-FFF2-40B4-BE49-F238E27FC236}">
                <a16:creationId xmlns:a16="http://schemas.microsoft.com/office/drawing/2014/main" id="{00000000-0008-0000-0800-000014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21" name="Retângulo 20">
            <a:hlinkClick xmlns:r="http://schemas.openxmlformats.org/officeDocument/2006/relationships" r:id="rId4"/>
            <a:extLst>
              <a:ext uri="{FF2B5EF4-FFF2-40B4-BE49-F238E27FC236}">
                <a16:creationId xmlns:a16="http://schemas.microsoft.com/office/drawing/2014/main" id="{00000000-0008-0000-0800-000015000000}"/>
              </a:ext>
            </a:extLst>
          </xdr:cNvPr>
          <xdr:cNvSpPr/>
        </xdr:nvSpPr>
        <xdr:spPr>
          <a:xfrm>
            <a:off x="0" y="1714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ysClr val="windowText" lastClr="000000"/>
                </a:solidFill>
                <a:latin typeface="Calibri"/>
                <a:cs typeface="Calibri"/>
              </a:rPr>
              <a:pPr algn="r"/>
              <a:t>RACIOCÍNIO LÓGICO-QUANTITATIVO</a:t>
            </a:fld>
            <a:endParaRPr lang="pt-BR" sz="800" u="none">
              <a:solidFill>
                <a:sysClr val="windowText" lastClr="000000"/>
              </a:solidFill>
            </a:endParaRPr>
          </a:p>
        </xdr:txBody>
      </xdr:sp>
      <xdr:sp macro="" textlink="Disciplinas!$F$15">
        <xdr:nvSpPr>
          <xdr:cNvPr id="22" name="Retângulo 21">
            <a:hlinkClick xmlns:r="http://schemas.openxmlformats.org/officeDocument/2006/relationships" r:id="rId5"/>
            <a:extLst>
              <a:ext uri="{FF2B5EF4-FFF2-40B4-BE49-F238E27FC236}">
                <a16:creationId xmlns:a16="http://schemas.microsoft.com/office/drawing/2014/main" id="{00000000-0008-0000-0800-000016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23" name="Retângulo 22">
            <a:hlinkClick xmlns:r="http://schemas.openxmlformats.org/officeDocument/2006/relationships" r:id="rId6"/>
            <a:extLst>
              <a:ext uri="{FF2B5EF4-FFF2-40B4-BE49-F238E27FC236}">
                <a16:creationId xmlns:a16="http://schemas.microsoft.com/office/drawing/2014/main" id="{00000000-0008-0000-0800-000017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24" name="Retângulo 23">
            <a:hlinkClick xmlns:r="http://schemas.openxmlformats.org/officeDocument/2006/relationships" r:id="rId7"/>
            <a:extLst>
              <a:ext uri="{FF2B5EF4-FFF2-40B4-BE49-F238E27FC236}">
                <a16:creationId xmlns:a16="http://schemas.microsoft.com/office/drawing/2014/main" id="{00000000-0008-0000-0800-000018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25" name="Retângulo 24">
            <a:hlinkClick xmlns:r="http://schemas.openxmlformats.org/officeDocument/2006/relationships" r:id="rId8"/>
            <a:extLst>
              <a:ext uri="{FF2B5EF4-FFF2-40B4-BE49-F238E27FC236}">
                <a16:creationId xmlns:a16="http://schemas.microsoft.com/office/drawing/2014/main" id="{00000000-0008-0000-0800-000019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26" name="Retângulo 25">
            <a:hlinkClick xmlns:r="http://schemas.openxmlformats.org/officeDocument/2006/relationships" r:id="rId9"/>
            <a:extLst>
              <a:ext uri="{FF2B5EF4-FFF2-40B4-BE49-F238E27FC236}">
                <a16:creationId xmlns:a16="http://schemas.microsoft.com/office/drawing/2014/main" id="{00000000-0008-0000-0800-00001A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27" name="Retângulo 26">
            <a:hlinkClick xmlns:r="http://schemas.openxmlformats.org/officeDocument/2006/relationships" r:id="rId10"/>
            <a:extLst>
              <a:ext uri="{FF2B5EF4-FFF2-40B4-BE49-F238E27FC236}">
                <a16:creationId xmlns:a16="http://schemas.microsoft.com/office/drawing/2014/main" id="{00000000-0008-0000-0800-00001B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28" name="Retângulo 27">
            <a:hlinkClick xmlns:r="http://schemas.openxmlformats.org/officeDocument/2006/relationships" r:id="rId11"/>
            <a:extLst>
              <a:ext uri="{FF2B5EF4-FFF2-40B4-BE49-F238E27FC236}">
                <a16:creationId xmlns:a16="http://schemas.microsoft.com/office/drawing/2014/main" id="{00000000-0008-0000-0800-00001C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29" name="Retângulo 28">
            <a:hlinkClick xmlns:r="http://schemas.openxmlformats.org/officeDocument/2006/relationships" r:id="rId12"/>
            <a:extLst>
              <a:ext uri="{FF2B5EF4-FFF2-40B4-BE49-F238E27FC236}">
                <a16:creationId xmlns:a16="http://schemas.microsoft.com/office/drawing/2014/main" id="{00000000-0008-0000-0800-00001D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30" name="Retângulo 29">
            <a:hlinkClick xmlns:r="http://schemas.openxmlformats.org/officeDocument/2006/relationships" r:id="rId13"/>
            <a:extLst>
              <a:ext uri="{FF2B5EF4-FFF2-40B4-BE49-F238E27FC236}">
                <a16:creationId xmlns:a16="http://schemas.microsoft.com/office/drawing/2014/main" id="{00000000-0008-0000-0800-00001E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31" name="Retângulo 30">
            <a:hlinkClick xmlns:r="http://schemas.openxmlformats.org/officeDocument/2006/relationships" r:id="rId14"/>
            <a:extLst>
              <a:ext uri="{FF2B5EF4-FFF2-40B4-BE49-F238E27FC236}">
                <a16:creationId xmlns:a16="http://schemas.microsoft.com/office/drawing/2014/main" id="{00000000-0008-0000-0800-00001F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32" name="Retângulo 31">
            <a:hlinkClick xmlns:r="http://schemas.openxmlformats.org/officeDocument/2006/relationships" r:id="rId15"/>
            <a:extLst>
              <a:ext uri="{FF2B5EF4-FFF2-40B4-BE49-F238E27FC236}">
                <a16:creationId xmlns:a16="http://schemas.microsoft.com/office/drawing/2014/main" id="{00000000-0008-0000-0800-000020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33" name="Retângulo 32">
            <a:hlinkClick xmlns:r="http://schemas.openxmlformats.org/officeDocument/2006/relationships" r:id="rId16"/>
            <a:extLst>
              <a:ext uri="{FF2B5EF4-FFF2-40B4-BE49-F238E27FC236}">
                <a16:creationId xmlns:a16="http://schemas.microsoft.com/office/drawing/2014/main" id="{00000000-0008-0000-0800-000021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34" name="Retângulo 33">
            <a:hlinkClick xmlns:r="http://schemas.openxmlformats.org/officeDocument/2006/relationships" r:id="rId17"/>
            <a:extLst>
              <a:ext uri="{FF2B5EF4-FFF2-40B4-BE49-F238E27FC236}">
                <a16:creationId xmlns:a16="http://schemas.microsoft.com/office/drawing/2014/main" id="{00000000-0008-0000-0800-000022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35" name="Retângulo 34">
            <a:hlinkClick xmlns:r="http://schemas.openxmlformats.org/officeDocument/2006/relationships" r:id="rId18"/>
            <a:extLst>
              <a:ext uri="{FF2B5EF4-FFF2-40B4-BE49-F238E27FC236}">
                <a16:creationId xmlns:a16="http://schemas.microsoft.com/office/drawing/2014/main" id="{00000000-0008-0000-0800-000023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36" name="Retângulo 35">
            <a:hlinkClick xmlns:r="http://schemas.openxmlformats.org/officeDocument/2006/relationships" r:id="rId19"/>
            <a:extLst>
              <a:ext uri="{FF2B5EF4-FFF2-40B4-BE49-F238E27FC236}">
                <a16:creationId xmlns:a16="http://schemas.microsoft.com/office/drawing/2014/main" id="{00000000-0008-0000-0800-000024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37" name="Retângulo 36">
            <a:hlinkClick xmlns:r="http://schemas.openxmlformats.org/officeDocument/2006/relationships" r:id="rId20"/>
            <a:extLst>
              <a:ext uri="{FF2B5EF4-FFF2-40B4-BE49-F238E27FC236}">
                <a16:creationId xmlns:a16="http://schemas.microsoft.com/office/drawing/2014/main" id="{00000000-0008-0000-0800-000025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38" name="Retângulo 37">
            <a:hlinkClick xmlns:r="http://schemas.openxmlformats.org/officeDocument/2006/relationships" r:id="rId21"/>
            <a:extLst>
              <a:ext uri="{FF2B5EF4-FFF2-40B4-BE49-F238E27FC236}">
                <a16:creationId xmlns:a16="http://schemas.microsoft.com/office/drawing/2014/main" id="{00000000-0008-0000-0800-000026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39" name="Retângulo 38">
            <a:hlinkClick xmlns:r="http://schemas.openxmlformats.org/officeDocument/2006/relationships" r:id="rId22"/>
            <a:extLst>
              <a:ext uri="{FF2B5EF4-FFF2-40B4-BE49-F238E27FC236}">
                <a16:creationId xmlns:a16="http://schemas.microsoft.com/office/drawing/2014/main" id="{00000000-0008-0000-0800-000027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40" name="Retângulo 39">
            <a:hlinkClick xmlns:r="http://schemas.openxmlformats.org/officeDocument/2006/relationships" r:id="rId23"/>
            <a:extLst>
              <a:ext uri="{FF2B5EF4-FFF2-40B4-BE49-F238E27FC236}">
                <a16:creationId xmlns:a16="http://schemas.microsoft.com/office/drawing/2014/main" id="{00000000-0008-0000-0800-000028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41" name="Retângulo 40">
            <a:hlinkClick xmlns:r="http://schemas.openxmlformats.org/officeDocument/2006/relationships" r:id="rId24"/>
            <a:extLst>
              <a:ext uri="{FF2B5EF4-FFF2-40B4-BE49-F238E27FC236}">
                <a16:creationId xmlns:a16="http://schemas.microsoft.com/office/drawing/2014/main" id="{00000000-0008-0000-0800-000029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42" name="Retângulo 41">
            <a:hlinkClick xmlns:r="http://schemas.openxmlformats.org/officeDocument/2006/relationships" r:id="rId25"/>
            <a:extLst>
              <a:ext uri="{FF2B5EF4-FFF2-40B4-BE49-F238E27FC236}">
                <a16:creationId xmlns:a16="http://schemas.microsoft.com/office/drawing/2014/main" id="{00000000-0008-0000-0800-00002A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43" name="Retângulo 42">
            <a:hlinkClick xmlns:r="http://schemas.openxmlformats.org/officeDocument/2006/relationships" r:id="rId26"/>
            <a:extLst>
              <a:ext uri="{FF2B5EF4-FFF2-40B4-BE49-F238E27FC236}">
                <a16:creationId xmlns:a16="http://schemas.microsoft.com/office/drawing/2014/main" id="{00000000-0008-0000-0800-00002B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44" name="Retângulo 43">
            <a:hlinkClick xmlns:r="http://schemas.openxmlformats.org/officeDocument/2006/relationships" r:id="rId27"/>
            <a:extLst>
              <a:ext uri="{FF2B5EF4-FFF2-40B4-BE49-F238E27FC236}">
                <a16:creationId xmlns:a16="http://schemas.microsoft.com/office/drawing/2014/main" id="{00000000-0008-0000-0800-00002C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45" name="Retângulo 44">
            <a:hlinkClick xmlns:r="http://schemas.openxmlformats.org/officeDocument/2006/relationships" r:id="rId28"/>
            <a:extLst>
              <a:ext uri="{FF2B5EF4-FFF2-40B4-BE49-F238E27FC236}">
                <a16:creationId xmlns:a16="http://schemas.microsoft.com/office/drawing/2014/main" id="{00000000-0008-0000-0800-00002D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46" name="Retângulo 45">
            <a:hlinkClick xmlns:r="http://schemas.openxmlformats.org/officeDocument/2006/relationships" r:id="rId29"/>
            <a:extLst>
              <a:ext uri="{FF2B5EF4-FFF2-40B4-BE49-F238E27FC236}">
                <a16:creationId xmlns:a16="http://schemas.microsoft.com/office/drawing/2014/main" id="{00000000-0008-0000-0800-00002E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47" name="Retângulo 46">
            <a:hlinkClick xmlns:r="http://schemas.openxmlformats.org/officeDocument/2006/relationships" r:id="rId30"/>
            <a:extLst>
              <a:ext uri="{FF2B5EF4-FFF2-40B4-BE49-F238E27FC236}">
                <a16:creationId xmlns:a16="http://schemas.microsoft.com/office/drawing/2014/main" id="{00000000-0008-0000-0800-00002F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editAs="absolute">
    <xdr:from>
      <xdr:col>0</xdr:col>
      <xdr:colOff>0</xdr:colOff>
      <xdr:row>6</xdr:row>
      <xdr:rowOff>0</xdr:rowOff>
    </xdr:from>
    <xdr:to>
      <xdr:col>3</xdr:col>
      <xdr:colOff>0</xdr:colOff>
      <xdr:row>23</xdr:row>
      <xdr:rowOff>1606550</xdr:rowOff>
    </xdr:to>
    <xdr:grpSp>
      <xdr:nvGrpSpPr>
        <xdr:cNvPr id="2" name="Agrupar 1">
          <a:extLst>
            <a:ext uri="{FF2B5EF4-FFF2-40B4-BE49-F238E27FC236}">
              <a16:creationId xmlns:a16="http://schemas.microsoft.com/office/drawing/2014/main" id="{00000000-0008-0000-0800-000002000000}"/>
            </a:ext>
          </a:extLst>
        </xdr:cNvPr>
        <xdr:cNvGrpSpPr/>
      </xdr:nvGrpSpPr>
      <xdr:grpSpPr>
        <a:xfrm>
          <a:off x="0" y="1143000"/>
          <a:ext cx="2095500" cy="5721350"/>
          <a:chOff x="0" y="1143000"/>
          <a:chExt cx="1828800" cy="5715000"/>
        </a:xfrm>
      </xdr:grpSpPr>
      <xdr:sp macro="" textlink="Disciplinas!$F$11">
        <xdr:nvSpPr>
          <xdr:cNvPr id="65" name="Retângulo 64">
            <a:hlinkClick xmlns:r="http://schemas.openxmlformats.org/officeDocument/2006/relationships" r:id="rId1"/>
            <a:extLst>
              <a:ext uri="{FF2B5EF4-FFF2-40B4-BE49-F238E27FC236}">
                <a16:creationId xmlns:a16="http://schemas.microsoft.com/office/drawing/2014/main" id="{00000000-0008-0000-0800-000041000000}"/>
              </a:ext>
            </a:extLst>
          </xdr:cNvPr>
          <xdr:cNvSpPr/>
        </xdr:nvSpPr>
        <xdr:spPr>
          <a:xfrm>
            <a:off x="0" y="114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49FA798-E85E-4396-9516-EE2ED0054442}" type="TxLink">
              <a:rPr lang="en-US" sz="900" b="0" i="0" u="none" strike="noStrike">
                <a:solidFill>
                  <a:schemeClr val="bg1">
                    <a:lumMod val="65000"/>
                  </a:schemeClr>
                </a:solidFill>
                <a:latin typeface="Calibri"/>
                <a:cs typeface="Calibri"/>
              </a:rPr>
              <a:pPr algn="r"/>
              <a:t>LÍNGUA PORTUGUESA</a:t>
            </a:fld>
            <a:endParaRPr lang="pt-BR" sz="800" u="none">
              <a:solidFill>
                <a:schemeClr val="bg1">
                  <a:lumMod val="65000"/>
                </a:schemeClr>
              </a:solidFill>
            </a:endParaRPr>
          </a:p>
        </xdr:txBody>
      </xdr:sp>
      <xdr:sp macro="" textlink="Disciplinas!$F$12">
        <xdr:nvSpPr>
          <xdr:cNvPr id="66" name="Retângulo 65">
            <a:hlinkClick xmlns:r="http://schemas.openxmlformats.org/officeDocument/2006/relationships" r:id="rId2"/>
            <a:extLst>
              <a:ext uri="{FF2B5EF4-FFF2-40B4-BE49-F238E27FC236}">
                <a16:creationId xmlns:a16="http://schemas.microsoft.com/office/drawing/2014/main" id="{00000000-0008-0000-0800-000042000000}"/>
              </a:ext>
            </a:extLst>
          </xdr:cNvPr>
          <xdr:cNvSpPr/>
        </xdr:nvSpPr>
        <xdr:spPr>
          <a:xfrm>
            <a:off x="0" y="133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58CB7CB-0B91-4F7D-A5FD-13997023346D}" type="TxLink">
              <a:rPr lang="en-US" sz="900" b="0" i="0" u="none" strike="noStrike">
                <a:solidFill>
                  <a:schemeClr val="bg1">
                    <a:lumMod val="65000"/>
                  </a:schemeClr>
                </a:solidFill>
                <a:latin typeface="Calibri"/>
                <a:cs typeface="Calibri"/>
              </a:rPr>
              <a:pPr algn="r"/>
              <a:t>ESPANHOL</a:t>
            </a:fld>
            <a:endParaRPr lang="pt-BR" sz="800" u="none">
              <a:solidFill>
                <a:schemeClr val="bg1">
                  <a:lumMod val="65000"/>
                </a:schemeClr>
              </a:solidFill>
            </a:endParaRPr>
          </a:p>
        </xdr:txBody>
      </xdr:sp>
      <xdr:sp macro="" textlink="Disciplinas!$F$13">
        <xdr:nvSpPr>
          <xdr:cNvPr id="67" name="Retângulo 66">
            <a:hlinkClick xmlns:r="http://schemas.openxmlformats.org/officeDocument/2006/relationships" r:id="rId3"/>
            <a:extLst>
              <a:ext uri="{FF2B5EF4-FFF2-40B4-BE49-F238E27FC236}">
                <a16:creationId xmlns:a16="http://schemas.microsoft.com/office/drawing/2014/main" id="{00000000-0008-0000-0800-000043000000}"/>
              </a:ext>
            </a:extLst>
          </xdr:cNvPr>
          <xdr:cNvSpPr/>
        </xdr:nvSpPr>
        <xdr:spPr>
          <a:xfrm>
            <a:off x="0" y="152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008A15C-582E-44A9-AD07-422C6E3827C1}" type="TxLink">
              <a:rPr lang="en-US" sz="900" b="0" i="0" u="none" strike="noStrike">
                <a:solidFill>
                  <a:schemeClr val="bg1">
                    <a:lumMod val="65000"/>
                  </a:schemeClr>
                </a:solidFill>
                <a:latin typeface="Calibri"/>
                <a:cs typeface="Calibri"/>
              </a:rPr>
              <a:pPr algn="r"/>
              <a:t>INGLÊS</a:t>
            </a:fld>
            <a:endParaRPr lang="pt-BR" sz="800" u="none">
              <a:solidFill>
                <a:schemeClr val="bg1">
                  <a:lumMod val="65000"/>
                </a:schemeClr>
              </a:solidFill>
            </a:endParaRPr>
          </a:p>
        </xdr:txBody>
      </xdr:sp>
      <xdr:sp macro="" textlink="Disciplinas!$F$14">
        <xdr:nvSpPr>
          <xdr:cNvPr id="68" name="Retângulo 67">
            <a:hlinkClick xmlns:r="http://schemas.openxmlformats.org/officeDocument/2006/relationships" r:id="rId4"/>
            <a:extLst>
              <a:ext uri="{FF2B5EF4-FFF2-40B4-BE49-F238E27FC236}">
                <a16:creationId xmlns:a16="http://schemas.microsoft.com/office/drawing/2014/main" id="{00000000-0008-0000-0800-000044000000}"/>
              </a:ext>
            </a:extLst>
          </xdr:cNvPr>
          <xdr:cNvSpPr/>
        </xdr:nvSpPr>
        <xdr:spPr>
          <a:xfrm>
            <a:off x="0" y="1714500"/>
            <a:ext cx="182880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9AEF085-3F45-4ED1-82EA-7988C59FAC01}" type="TxLink">
              <a:rPr lang="en-US" sz="900" b="0" i="0" u="none" strike="noStrike">
                <a:solidFill>
                  <a:sysClr val="windowText" lastClr="000000"/>
                </a:solidFill>
                <a:latin typeface="Calibri"/>
                <a:cs typeface="Calibri"/>
              </a:rPr>
              <a:pPr algn="r"/>
              <a:t>RACIOCÍNIO LÓGICO-QUANTITATIVO</a:t>
            </a:fld>
            <a:endParaRPr lang="pt-BR" sz="800" u="none">
              <a:solidFill>
                <a:sysClr val="windowText" lastClr="000000"/>
              </a:solidFill>
            </a:endParaRPr>
          </a:p>
        </xdr:txBody>
      </xdr:sp>
      <xdr:sp macro="" textlink="Disciplinas!$F$15">
        <xdr:nvSpPr>
          <xdr:cNvPr id="69" name="Retângulo 68">
            <a:hlinkClick xmlns:r="http://schemas.openxmlformats.org/officeDocument/2006/relationships" r:id="rId5"/>
            <a:extLst>
              <a:ext uri="{FF2B5EF4-FFF2-40B4-BE49-F238E27FC236}">
                <a16:creationId xmlns:a16="http://schemas.microsoft.com/office/drawing/2014/main" id="{00000000-0008-0000-0800-000045000000}"/>
              </a:ext>
            </a:extLst>
          </xdr:cNvPr>
          <xdr:cNvSpPr/>
        </xdr:nvSpPr>
        <xdr:spPr>
          <a:xfrm>
            <a:off x="0" y="190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2487543-90BF-43C4-9566-62B0CCF98B82}" type="TxLink">
              <a:rPr lang="en-US" sz="900" b="0" i="0" u="none" strike="noStrike">
                <a:solidFill>
                  <a:schemeClr val="bg1">
                    <a:lumMod val="65000"/>
                  </a:schemeClr>
                </a:solidFill>
                <a:latin typeface="Calibri"/>
                <a:cs typeface="Calibri"/>
              </a:rPr>
              <a:pPr algn="r"/>
              <a:t>ADMINISTRAÇÃO GERAL</a:t>
            </a:fld>
            <a:endParaRPr lang="pt-BR" sz="800" u="none">
              <a:solidFill>
                <a:schemeClr val="bg1">
                  <a:lumMod val="65000"/>
                </a:schemeClr>
              </a:solidFill>
            </a:endParaRPr>
          </a:p>
        </xdr:txBody>
      </xdr:sp>
      <xdr:sp macro="" textlink="Disciplinas!$F$16">
        <xdr:nvSpPr>
          <xdr:cNvPr id="70" name="Retângulo 69">
            <a:hlinkClick xmlns:r="http://schemas.openxmlformats.org/officeDocument/2006/relationships" r:id="rId6"/>
            <a:extLst>
              <a:ext uri="{FF2B5EF4-FFF2-40B4-BE49-F238E27FC236}">
                <a16:creationId xmlns:a16="http://schemas.microsoft.com/office/drawing/2014/main" id="{00000000-0008-0000-0800-000046000000}"/>
              </a:ext>
            </a:extLst>
          </xdr:cNvPr>
          <xdr:cNvSpPr/>
        </xdr:nvSpPr>
        <xdr:spPr>
          <a:xfrm>
            <a:off x="0" y="209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BDACD8-7651-45F3-985C-B15FDFCF5C4A}" type="TxLink">
              <a:rPr lang="en-US" sz="900" b="0" i="0" u="none" strike="noStrike">
                <a:solidFill>
                  <a:schemeClr val="bg1">
                    <a:lumMod val="65000"/>
                  </a:schemeClr>
                </a:solidFill>
                <a:latin typeface="Calibri"/>
                <a:cs typeface="Calibri"/>
              </a:rPr>
              <a:pPr algn="r"/>
              <a:t>ADMINISTRAÇÃO PÚBLICA</a:t>
            </a:fld>
            <a:endParaRPr lang="pt-BR" sz="800" u="none">
              <a:solidFill>
                <a:schemeClr val="bg1">
                  <a:lumMod val="65000"/>
                </a:schemeClr>
              </a:solidFill>
            </a:endParaRPr>
          </a:p>
        </xdr:txBody>
      </xdr:sp>
      <xdr:sp macro="" textlink="Disciplinas!$F$17">
        <xdr:nvSpPr>
          <xdr:cNvPr id="71" name="Retângulo 70">
            <a:hlinkClick xmlns:r="http://schemas.openxmlformats.org/officeDocument/2006/relationships" r:id="rId7"/>
            <a:extLst>
              <a:ext uri="{FF2B5EF4-FFF2-40B4-BE49-F238E27FC236}">
                <a16:creationId xmlns:a16="http://schemas.microsoft.com/office/drawing/2014/main" id="{00000000-0008-0000-0800-000047000000}"/>
              </a:ext>
            </a:extLst>
          </xdr:cNvPr>
          <xdr:cNvSpPr/>
        </xdr:nvSpPr>
        <xdr:spPr>
          <a:xfrm>
            <a:off x="0" y="228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DADBC1B-7CFE-43F5-9F45-0EA52414ECBD}" type="TxLink">
              <a:rPr lang="en-US" sz="900" b="0" i="0" u="none" strike="noStrike">
                <a:solidFill>
                  <a:schemeClr val="bg1">
                    <a:lumMod val="65000"/>
                  </a:schemeClr>
                </a:solidFill>
                <a:latin typeface="Calibri"/>
                <a:cs typeface="Calibri"/>
              </a:rPr>
              <a:pPr algn="r"/>
              <a:t>DIREITO CONSTITUCIONAL</a:t>
            </a:fld>
            <a:endParaRPr lang="pt-BR" sz="800" u="none">
              <a:solidFill>
                <a:schemeClr val="bg1">
                  <a:lumMod val="65000"/>
                </a:schemeClr>
              </a:solidFill>
            </a:endParaRPr>
          </a:p>
        </xdr:txBody>
      </xdr:sp>
      <xdr:sp macro="" textlink="Disciplinas!$F$18">
        <xdr:nvSpPr>
          <xdr:cNvPr id="72" name="Retângulo 71">
            <a:hlinkClick xmlns:r="http://schemas.openxmlformats.org/officeDocument/2006/relationships" r:id="rId8"/>
            <a:extLst>
              <a:ext uri="{FF2B5EF4-FFF2-40B4-BE49-F238E27FC236}">
                <a16:creationId xmlns:a16="http://schemas.microsoft.com/office/drawing/2014/main" id="{00000000-0008-0000-0800-000048000000}"/>
              </a:ext>
            </a:extLst>
          </xdr:cNvPr>
          <xdr:cNvSpPr/>
        </xdr:nvSpPr>
        <xdr:spPr>
          <a:xfrm>
            <a:off x="0" y="247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22BB3AB-BD84-4B6E-80B4-EA4D63E345CE}" type="TxLink">
              <a:rPr lang="en-US" sz="900" b="0" i="0" u="none" strike="noStrike">
                <a:solidFill>
                  <a:schemeClr val="bg1">
                    <a:lumMod val="65000"/>
                  </a:schemeClr>
                </a:solidFill>
                <a:latin typeface="Calibri"/>
                <a:cs typeface="Calibri"/>
              </a:rPr>
              <a:pPr algn="r"/>
              <a:t>DIREITO ADMINISTRATIVO</a:t>
            </a:fld>
            <a:endParaRPr lang="pt-BR" sz="800" u="none">
              <a:solidFill>
                <a:schemeClr val="bg1">
                  <a:lumMod val="65000"/>
                </a:schemeClr>
              </a:solidFill>
            </a:endParaRPr>
          </a:p>
        </xdr:txBody>
      </xdr:sp>
      <xdr:sp macro="" textlink="Disciplinas!$F$19">
        <xdr:nvSpPr>
          <xdr:cNvPr id="73" name="Retângulo 72">
            <a:hlinkClick xmlns:r="http://schemas.openxmlformats.org/officeDocument/2006/relationships" r:id="rId9"/>
            <a:extLst>
              <a:ext uri="{FF2B5EF4-FFF2-40B4-BE49-F238E27FC236}">
                <a16:creationId xmlns:a16="http://schemas.microsoft.com/office/drawing/2014/main" id="{00000000-0008-0000-0800-000049000000}"/>
              </a:ext>
            </a:extLst>
          </xdr:cNvPr>
          <xdr:cNvSpPr/>
        </xdr:nvSpPr>
        <xdr:spPr>
          <a:xfrm>
            <a:off x="0" y="266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71BE8A0-5889-4356-A8B6-AF93FD258B3A}" type="TxLink">
              <a:rPr lang="en-US" sz="900" b="0" i="0" u="none" strike="noStrike">
                <a:solidFill>
                  <a:schemeClr val="bg1">
                    <a:lumMod val="65000"/>
                  </a:schemeClr>
                </a:solidFill>
                <a:latin typeface="Calibri"/>
                <a:cs typeface="Calibri"/>
              </a:rPr>
              <a:pPr algn="r"/>
              <a:t>DIREITO TRIBUTÁRIO</a:t>
            </a:fld>
            <a:endParaRPr lang="pt-BR" sz="800" u="none">
              <a:solidFill>
                <a:schemeClr val="bg1">
                  <a:lumMod val="65000"/>
                </a:schemeClr>
              </a:solidFill>
            </a:endParaRPr>
          </a:p>
        </xdr:txBody>
      </xdr:sp>
      <xdr:sp macro="" textlink="Disciplinas!$F$20">
        <xdr:nvSpPr>
          <xdr:cNvPr id="74" name="Retângulo 73">
            <a:hlinkClick xmlns:r="http://schemas.openxmlformats.org/officeDocument/2006/relationships" r:id="rId10"/>
            <a:extLst>
              <a:ext uri="{FF2B5EF4-FFF2-40B4-BE49-F238E27FC236}">
                <a16:creationId xmlns:a16="http://schemas.microsoft.com/office/drawing/2014/main" id="{00000000-0008-0000-0800-00004A000000}"/>
              </a:ext>
            </a:extLst>
          </xdr:cNvPr>
          <xdr:cNvSpPr/>
        </xdr:nvSpPr>
        <xdr:spPr>
          <a:xfrm>
            <a:off x="0" y="285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D02553-566F-4C3B-80C1-8FD995967A18}" type="TxLink">
              <a:rPr lang="en-US" sz="900" b="0" i="0" u="none" strike="noStrike">
                <a:solidFill>
                  <a:schemeClr val="bg1">
                    <a:lumMod val="65000"/>
                  </a:schemeClr>
                </a:solidFill>
                <a:latin typeface="Calibri"/>
                <a:cs typeface="Calibri"/>
              </a:rPr>
              <a:pPr algn="r"/>
              <a:t>DIREITO PREVIDENCIÁRIO</a:t>
            </a:fld>
            <a:endParaRPr lang="pt-BR" sz="800" u="none">
              <a:solidFill>
                <a:schemeClr val="bg1">
                  <a:lumMod val="65000"/>
                </a:schemeClr>
              </a:solidFill>
            </a:endParaRPr>
          </a:p>
        </xdr:txBody>
      </xdr:sp>
      <xdr:sp macro="" textlink="Disciplinas!$F$21">
        <xdr:nvSpPr>
          <xdr:cNvPr id="75" name="Retângulo 74">
            <a:hlinkClick xmlns:r="http://schemas.openxmlformats.org/officeDocument/2006/relationships" r:id="rId11"/>
            <a:extLst>
              <a:ext uri="{FF2B5EF4-FFF2-40B4-BE49-F238E27FC236}">
                <a16:creationId xmlns:a16="http://schemas.microsoft.com/office/drawing/2014/main" id="{00000000-0008-0000-0800-00004B000000}"/>
              </a:ext>
            </a:extLst>
          </xdr:cNvPr>
          <xdr:cNvSpPr/>
        </xdr:nvSpPr>
        <xdr:spPr>
          <a:xfrm>
            <a:off x="0" y="3048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ECCE88D-65E8-43B0-B61A-2D10BF6E56DD}" type="TxLink">
              <a:rPr lang="en-US" sz="900" b="0" i="0" u="none" strike="noStrike">
                <a:solidFill>
                  <a:schemeClr val="bg1">
                    <a:lumMod val="65000"/>
                  </a:schemeClr>
                </a:solidFill>
                <a:latin typeface="Calibri"/>
                <a:cs typeface="Calibri"/>
              </a:rPr>
              <a:pPr algn="r"/>
              <a:t>AUDITORIA</a:t>
            </a:fld>
            <a:endParaRPr lang="pt-BR" sz="800" u="none">
              <a:solidFill>
                <a:schemeClr val="bg1">
                  <a:lumMod val="65000"/>
                </a:schemeClr>
              </a:solidFill>
            </a:endParaRPr>
          </a:p>
        </xdr:txBody>
      </xdr:sp>
      <xdr:sp macro="" textlink="Disciplinas!$F$22">
        <xdr:nvSpPr>
          <xdr:cNvPr id="76" name="Retângulo 75">
            <a:hlinkClick xmlns:r="http://schemas.openxmlformats.org/officeDocument/2006/relationships" r:id="rId12"/>
            <a:extLst>
              <a:ext uri="{FF2B5EF4-FFF2-40B4-BE49-F238E27FC236}">
                <a16:creationId xmlns:a16="http://schemas.microsoft.com/office/drawing/2014/main" id="{00000000-0008-0000-0800-00004C000000}"/>
              </a:ext>
            </a:extLst>
          </xdr:cNvPr>
          <xdr:cNvSpPr/>
        </xdr:nvSpPr>
        <xdr:spPr>
          <a:xfrm>
            <a:off x="0" y="3238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3250C40-DAF5-479C-8E4E-4F9018D6DEAE}" type="TxLink">
              <a:rPr lang="en-US" sz="900" b="0" i="0" u="none" strike="noStrike">
                <a:solidFill>
                  <a:schemeClr val="bg1">
                    <a:lumMod val="65000"/>
                  </a:schemeClr>
                </a:solidFill>
                <a:latin typeface="Calibri"/>
                <a:cs typeface="Calibri"/>
              </a:rPr>
              <a:pPr algn="r"/>
              <a:t>CONTABILIDADE GERAL E AVANÇADA</a:t>
            </a:fld>
            <a:endParaRPr lang="pt-BR" sz="800" u="none">
              <a:solidFill>
                <a:schemeClr val="bg1">
                  <a:lumMod val="65000"/>
                </a:schemeClr>
              </a:solidFill>
            </a:endParaRPr>
          </a:p>
        </xdr:txBody>
      </xdr:sp>
      <xdr:sp macro="" textlink="Disciplinas!$F$23">
        <xdr:nvSpPr>
          <xdr:cNvPr id="77" name="Retângulo 76">
            <a:hlinkClick xmlns:r="http://schemas.openxmlformats.org/officeDocument/2006/relationships" r:id="rId13"/>
            <a:extLst>
              <a:ext uri="{FF2B5EF4-FFF2-40B4-BE49-F238E27FC236}">
                <a16:creationId xmlns:a16="http://schemas.microsoft.com/office/drawing/2014/main" id="{00000000-0008-0000-0800-00004D000000}"/>
              </a:ext>
            </a:extLst>
          </xdr:cNvPr>
          <xdr:cNvSpPr/>
        </xdr:nvSpPr>
        <xdr:spPr>
          <a:xfrm>
            <a:off x="0" y="3429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FC12F22A-128F-4D69-8E8A-C34DE55F04EB}" type="TxLink">
              <a:rPr lang="en-US" sz="900" b="0" i="0" u="none" strike="noStrike">
                <a:solidFill>
                  <a:schemeClr val="bg1">
                    <a:lumMod val="65000"/>
                  </a:schemeClr>
                </a:solidFill>
                <a:latin typeface="Calibri"/>
                <a:cs typeface="Calibri"/>
              </a:rPr>
              <a:pPr algn="r"/>
              <a:t>LEGISLAÇÃO TRIBUTÁRIA</a:t>
            </a:fld>
            <a:endParaRPr lang="pt-BR" sz="800" u="none">
              <a:solidFill>
                <a:schemeClr val="bg1">
                  <a:lumMod val="65000"/>
                </a:schemeClr>
              </a:solidFill>
            </a:endParaRPr>
          </a:p>
        </xdr:txBody>
      </xdr:sp>
      <xdr:sp macro="" textlink="Disciplinas!$F$24">
        <xdr:nvSpPr>
          <xdr:cNvPr id="78" name="Retângulo 77">
            <a:hlinkClick xmlns:r="http://schemas.openxmlformats.org/officeDocument/2006/relationships" r:id="rId14"/>
            <a:extLst>
              <a:ext uri="{FF2B5EF4-FFF2-40B4-BE49-F238E27FC236}">
                <a16:creationId xmlns:a16="http://schemas.microsoft.com/office/drawing/2014/main" id="{00000000-0008-0000-0800-00004E000000}"/>
              </a:ext>
            </a:extLst>
          </xdr:cNvPr>
          <xdr:cNvSpPr/>
        </xdr:nvSpPr>
        <xdr:spPr>
          <a:xfrm>
            <a:off x="0" y="3619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719A1E9-0068-435E-AE42-3D5489956952}" type="TxLink">
              <a:rPr lang="en-US" sz="900" b="0" i="0" u="none" strike="noStrike">
                <a:solidFill>
                  <a:schemeClr val="bg1">
                    <a:lumMod val="65000"/>
                  </a:schemeClr>
                </a:solidFill>
                <a:latin typeface="Calibri"/>
                <a:cs typeface="Calibri"/>
              </a:rPr>
              <a:pPr algn="r"/>
              <a:t>COMÉRCIO INTERNACIONAL</a:t>
            </a:fld>
            <a:endParaRPr lang="pt-BR" sz="800" u="none">
              <a:solidFill>
                <a:schemeClr val="bg1">
                  <a:lumMod val="65000"/>
                </a:schemeClr>
              </a:solidFill>
            </a:endParaRPr>
          </a:p>
        </xdr:txBody>
      </xdr:sp>
      <xdr:sp macro="" textlink="Disciplinas!$F$25">
        <xdr:nvSpPr>
          <xdr:cNvPr id="79" name="Retângulo 78">
            <a:hlinkClick xmlns:r="http://schemas.openxmlformats.org/officeDocument/2006/relationships" r:id="rId15"/>
            <a:extLst>
              <a:ext uri="{FF2B5EF4-FFF2-40B4-BE49-F238E27FC236}">
                <a16:creationId xmlns:a16="http://schemas.microsoft.com/office/drawing/2014/main" id="{00000000-0008-0000-0800-00004F000000}"/>
              </a:ext>
            </a:extLst>
          </xdr:cNvPr>
          <xdr:cNvSpPr/>
        </xdr:nvSpPr>
        <xdr:spPr>
          <a:xfrm>
            <a:off x="0" y="3810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94BDD7C4-B1A9-47BA-987A-D2BE792D7358}" type="TxLink">
              <a:rPr lang="en-US" sz="900" b="0" i="0" u="none" strike="noStrike">
                <a:solidFill>
                  <a:schemeClr val="bg1">
                    <a:lumMod val="65000"/>
                  </a:schemeClr>
                </a:solidFill>
                <a:latin typeface="Calibri"/>
                <a:cs typeface="Calibri"/>
              </a:rPr>
              <a:pPr algn="r"/>
              <a:t>LEGISLAÇÃO ADUANEIRA</a:t>
            </a:fld>
            <a:endParaRPr lang="pt-BR" sz="800" u="none">
              <a:solidFill>
                <a:schemeClr val="bg1">
                  <a:lumMod val="65000"/>
                </a:schemeClr>
              </a:solidFill>
            </a:endParaRPr>
          </a:p>
        </xdr:txBody>
      </xdr:sp>
      <xdr:sp macro="" textlink="Disciplinas!$F$26">
        <xdr:nvSpPr>
          <xdr:cNvPr id="80" name="Retângulo 79">
            <a:hlinkClick xmlns:r="http://schemas.openxmlformats.org/officeDocument/2006/relationships" r:id="rId16"/>
            <a:extLst>
              <a:ext uri="{FF2B5EF4-FFF2-40B4-BE49-F238E27FC236}">
                <a16:creationId xmlns:a16="http://schemas.microsoft.com/office/drawing/2014/main" id="{00000000-0008-0000-0800-000050000000}"/>
              </a:ext>
            </a:extLst>
          </xdr:cNvPr>
          <xdr:cNvSpPr/>
        </xdr:nvSpPr>
        <xdr:spPr>
          <a:xfrm>
            <a:off x="0" y="4000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CF51B290-181E-45C0-8385-A45FF614CAD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7">
        <xdr:nvSpPr>
          <xdr:cNvPr id="81" name="Retângulo 80">
            <a:hlinkClick xmlns:r="http://schemas.openxmlformats.org/officeDocument/2006/relationships" r:id="rId17"/>
            <a:extLst>
              <a:ext uri="{FF2B5EF4-FFF2-40B4-BE49-F238E27FC236}">
                <a16:creationId xmlns:a16="http://schemas.microsoft.com/office/drawing/2014/main" id="{00000000-0008-0000-0800-000051000000}"/>
              </a:ext>
            </a:extLst>
          </xdr:cNvPr>
          <xdr:cNvSpPr/>
        </xdr:nvSpPr>
        <xdr:spPr>
          <a:xfrm>
            <a:off x="0" y="4191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2827F693-893E-4ACD-94A1-C3556E26973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8">
        <xdr:nvSpPr>
          <xdr:cNvPr id="82" name="Retângulo 81">
            <a:hlinkClick xmlns:r="http://schemas.openxmlformats.org/officeDocument/2006/relationships" r:id="rId18"/>
            <a:extLst>
              <a:ext uri="{FF2B5EF4-FFF2-40B4-BE49-F238E27FC236}">
                <a16:creationId xmlns:a16="http://schemas.microsoft.com/office/drawing/2014/main" id="{00000000-0008-0000-0800-000052000000}"/>
              </a:ext>
            </a:extLst>
          </xdr:cNvPr>
          <xdr:cNvSpPr/>
        </xdr:nvSpPr>
        <xdr:spPr>
          <a:xfrm>
            <a:off x="0" y="4381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56D31362-0D9B-4B39-BE14-3758E97B878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29">
        <xdr:nvSpPr>
          <xdr:cNvPr id="83" name="Retângulo 82">
            <a:hlinkClick xmlns:r="http://schemas.openxmlformats.org/officeDocument/2006/relationships" r:id="rId19"/>
            <a:extLst>
              <a:ext uri="{FF2B5EF4-FFF2-40B4-BE49-F238E27FC236}">
                <a16:creationId xmlns:a16="http://schemas.microsoft.com/office/drawing/2014/main" id="{00000000-0008-0000-0800-000053000000}"/>
              </a:ext>
            </a:extLst>
          </xdr:cNvPr>
          <xdr:cNvSpPr/>
        </xdr:nvSpPr>
        <xdr:spPr>
          <a:xfrm>
            <a:off x="0" y="4572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6E0FA30C-9A28-4680-A3E3-796506120135}"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0">
        <xdr:nvSpPr>
          <xdr:cNvPr id="84" name="Retângulo 83">
            <a:hlinkClick xmlns:r="http://schemas.openxmlformats.org/officeDocument/2006/relationships" r:id="rId20"/>
            <a:extLst>
              <a:ext uri="{FF2B5EF4-FFF2-40B4-BE49-F238E27FC236}">
                <a16:creationId xmlns:a16="http://schemas.microsoft.com/office/drawing/2014/main" id="{00000000-0008-0000-0800-000054000000}"/>
              </a:ext>
            </a:extLst>
          </xdr:cNvPr>
          <xdr:cNvSpPr/>
        </xdr:nvSpPr>
        <xdr:spPr>
          <a:xfrm>
            <a:off x="0" y="4762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429D11-2532-47A9-932B-A9885150B771}"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1">
        <xdr:nvSpPr>
          <xdr:cNvPr id="85" name="Retângulo 84">
            <a:hlinkClick xmlns:r="http://schemas.openxmlformats.org/officeDocument/2006/relationships" r:id="rId21"/>
            <a:extLst>
              <a:ext uri="{FF2B5EF4-FFF2-40B4-BE49-F238E27FC236}">
                <a16:creationId xmlns:a16="http://schemas.microsoft.com/office/drawing/2014/main" id="{00000000-0008-0000-0800-000055000000}"/>
              </a:ext>
            </a:extLst>
          </xdr:cNvPr>
          <xdr:cNvSpPr/>
        </xdr:nvSpPr>
        <xdr:spPr>
          <a:xfrm>
            <a:off x="0" y="4953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3E3FF287-06B0-4EE0-BC1C-F3035A74A44D}"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2">
        <xdr:nvSpPr>
          <xdr:cNvPr id="86" name="Retângulo 85">
            <a:hlinkClick xmlns:r="http://schemas.openxmlformats.org/officeDocument/2006/relationships" r:id="rId22"/>
            <a:extLst>
              <a:ext uri="{FF2B5EF4-FFF2-40B4-BE49-F238E27FC236}">
                <a16:creationId xmlns:a16="http://schemas.microsoft.com/office/drawing/2014/main" id="{00000000-0008-0000-0800-000056000000}"/>
              </a:ext>
            </a:extLst>
          </xdr:cNvPr>
          <xdr:cNvSpPr/>
        </xdr:nvSpPr>
        <xdr:spPr>
          <a:xfrm>
            <a:off x="0" y="5143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D1C2AEB9-ED0C-482B-BD9A-1DEDB97D413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3">
        <xdr:nvSpPr>
          <xdr:cNvPr id="87" name="Retângulo 86">
            <a:hlinkClick xmlns:r="http://schemas.openxmlformats.org/officeDocument/2006/relationships" r:id="rId23"/>
            <a:extLst>
              <a:ext uri="{FF2B5EF4-FFF2-40B4-BE49-F238E27FC236}">
                <a16:creationId xmlns:a16="http://schemas.microsoft.com/office/drawing/2014/main" id="{00000000-0008-0000-0800-000057000000}"/>
              </a:ext>
            </a:extLst>
          </xdr:cNvPr>
          <xdr:cNvSpPr/>
        </xdr:nvSpPr>
        <xdr:spPr>
          <a:xfrm>
            <a:off x="0" y="5334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04951A7C-F5C6-4A27-848D-B749D5603CB8}"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4">
        <xdr:nvSpPr>
          <xdr:cNvPr id="88" name="Retângulo 87">
            <a:hlinkClick xmlns:r="http://schemas.openxmlformats.org/officeDocument/2006/relationships" r:id="rId24"/>
            <a:extLst>
              <a:ext uri="{FF2B5EF4-FFF2-40B4-BE49-F238E27FC236}">
                <a16:creationId xmlns:a16="http://schemas.microsoft.com/office/drawing/2014/main" id="{00000000-0008-0000-0800-000058000000}"/>
              </a:ext>
            </a:extLst>
          </xdr:cNvPr>
          <xdr:cNvSpPr/>
        </xdr:nvSpPr>
        <xdr:spPr>
          <a:xfrm>
            <a:off x="0" y="5524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3C6EAED-CFC5-4E2D-B332-CDB924F2E7C7}"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5">
        <xdr:nvSpPr>
          <xdr:cNvPr id="89" name="Retângulo 88">
            <a:hlinkClick xmlns:r="http://schemas.openxmlformats.org/officeDocument/2006/relationships" r:id="rId25"/>
            <a:extLst>
              <a:ext uri="{FF2B5EF4-FFF2-40B4-BE49-F238E27FC236}">
                <a16:creationId xmlns:a16="http://schemas.microsoft.com/office/drawing/2014/main" id="{00000000-0008-0000-0800-000059000000}"/>
              </a:ext>
            </a:extLst>
          </xdr:cNvPr>
          <xdr:cNvSpPr/>
        </xdr:nvSpPr>
        <xdr:spPr>
          <a:xfrm>
            <a:off x="0" y="5715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F3CFF1-9B79-4D56-9166-B8600D9CEEC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6">
        <xdr:nvSpPr>
          <xdr:cNvPr id="90" name="Retângulo 89">
            <a:hlinkClick xmlns:r="http://schemas.openxmlformats.org/officeDocument/2006/relationships" r:id="rId26"/>
            <a:extLst>
              <a:ext uri="{FF2B5EF4-FFF2-40B4-BE49-F238E27FC236}">
                <a16:creationId xmlns:a16="http://schemas.microsoft.com/office/drawing/2014/main" id="{00000000-0008-0000-0800-00005A000000}"/>
              </a:ext>
            </a:extLst>
          </xdr:cNvPr>
          <xdr:cNvSpPr/>
        </xdr:nvSpPr>
        <xdr:spPr>
          <a:xfrm>
            <a:off x="0" y="5905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A597719-FD7D-4B3E-9FC0-F8DECE71398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7">
        <xdr:nvSpPr>
          <xdr:cNvPr id="91" name="Retângulo 90">
            <a:hlinkClick xmlns:r="http://schemas.openxmlformats.org/officeDocument/2006/relationships" r:id="rId27"/>
            <a:extLst>
              <a:ext uri="{FF2B5EF4-FFF2-40B4-BE49-F238E27FC236}">
                <a16:creationId xmlns:a16="http://schemas.microsoft.com/office/drawing/2014/main" id="{00000000-0008-0000-0800-00005B000000}"/>
              </a:ext>
            </a:extLst>
          </xdr:cNvPr>
          <xdr:cNvSpPr/>
        </xdr:nvSpPr>
        <xdr:spPr>
          <a:xfrm>
            <a:off x="0" y="6096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4C8298CB-F1FD-4847-83BC-734DA784DAAF}"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8">
        <xdr:nvSpPr>
          <xdr:cNvPr id="92" name="Retângulo 91">
            <a:hlinkClick xmlns:r="http://schemas.openxmlformats.org/officeDocument/2006/relationships" r:id="rId28"/>
            <a:extLst>
              <a:ext uri="{FF2B5EF4-FFF2-40B4-BE49-F238E27FC236}">
                <a16:creationId xmlns:a16="http://schemas.microsoft.com/office/drawing/2014/main" id="{00000000-0008-0000-0800-00005C000000}"/>
              </a:ext>
            </a:extLst>
          </xdr:cNvPr>
          <xdr:cNvSpPr/>
        </xdr:nvSpPr>
        <xdr:spPr>
          <a:xfrm>
            <a:off x="0" y="6286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AF51CCA1-D364-4630-9E10-C5894F88F5E9}"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39">
        <xdr:nvSpPr>
          <xdr:cNvPr id="93" name="Retângulo 92">
            <a:hlinkClick xmlns:r="http://schemas.openxmlformats.org/officeDocument/2006/relationships" r:id="rId29"/>
            <a:extLst>
              <a:ext uri="{FF2B5EF4-FFF2-40B4-BE49-F238E27FC236}">
                <a16:creationId xmlns:a16="http://schemas.microsoft.com/office/drawing/2014/main" id="{00000000-0008-0000-0800-00005D000000}"/>
              </a:ext>
            </a:extLst>
          </xdr:cNvPr>
          <xdr:cNvSpPr/>
        </xdr:nvSpPr>
        <xdr:spPr>
          <a:xfrm>
            <a:off x="0" y="64770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BA26320A-6CD3-4325-B1CA-0FAC31EC94EA}"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sp macro="" textlink="Disciplinas!$F$40">
        <xdr:nvSpPr>
          <xdr:cNvPr id="94" name="Retângulo 93">
            <a:hlinkClick xmlns:r="http://schemas.openxmlformats.org/officeDocument/2006/relationships" r:id="rId30"/>
            <a:extLst>
              <a:ext uri="{FF2B5EF4-FFF2-40B4-BE49-F238E27FC236}">
                <a16:creationId xmlns:a16="http://schemas.microsoft.com/office/drawing/2014/main" id="{00000000-0008-0000-0800-00005E000000}"/>
              </a:ext>
            </a:extLst>
          </xdr:cNvPr>
          <xdr:cNvSpPr/>
        </xdr:nvSpPr>
        <xdr:spPr>
          <a:xfrm>
            <a:off x="0" y="6667500"/>
            <a:ext cx="1828800" cy="1905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fld id="{852D1870-3E55-42AE-B9A5-9C5174475AC4}" type="TxLink">
              <a:rPr lang="en-US" sz="900" b="0" i="0" u="none" strike="noStrike">
                <a:solidFill>
                  <a:schemeClr val="bg1">
                    <a:lumMod val="65000"/>
                  </a:schemeClr>
                </a:solidFill>
                <a:latin typeface="Calibri"/>
                <a:cs typeface="Calibri"/>
              </a:rPr>
              <a:pPr algn="r"/>
              <a:t> </a:t>
            </a:fld>
            <a:endParaRPr lang="pt-BR" sz="800" u="none">
              <a:solidFill>
                <a:schemeClr val="bg1">
                  <a:lumMod val="65000"/>
                </a:schemeClr>
              </a:solidFill>
            </a:endParaRPr>
          </a:p>
        </xdr:txBody>
      </xdr:sp>
    </xdr:grpSp>
    <xdr:clientData/>
  </xdr:twoCellAnchor>
  <xdr:twoCellAnchor>
    <xdr:from>
      <xdr:col>5</xdr:col>
      <xdr:colOff>1126613</xdr:colOff>
      <xdr:row>0</xdr:row>
      <xdr:rowOff>19050</xdr:rowOff>
    </xdr:from>
    <xdr:to>
      <xdr:col>18</xdr:col>
      <xdr:colOff>483112</xdr:colOff>
      <xdr:row>4</xdr:row>
      <xdr:rowOff>395</xdr:rowOff>
    </xdr:to>
    <xdr:sp macro="" textlink="">
      <xdr:nvSpPr>
        <xdr:cNvPr id="95" name="CaixaDeTexto 94">
          <a:extLst>
            <a:ext uri="{FF2B5EF4-FFF2-40B4-BE49-F238E27FC236}">
              <a16:creationId xmlns:a16="http://schemas.microsoft.com/office/drawing/2014/main" id="{00000000-0008-0000-0800-00005F000000}"/>
            </a:ext>
          </a:extLst>
        </xdr:cNvPr>
        <xdr:cNvSpPr txBox="1"/>
      </xdr:nvSpPr>
      <xdr:spPr>
        <a:xfrm>
          <a:off x="3317363" y="19050"/>
          <a:ext cx="6166874" cy="743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3600" b="1" cap="none" spc="0">
              <a:ln/>
              <a:pattFill prst="dkUpDiag">
                <a:fgClr>
                  <a:schemeClr val="accent1">
                    <a:lumMod val="75000"/>
                  </a:schemeClr>
                </a:fgClr>
                <a:bgClr>
                  <a:srgbClr val="002060"/>
                </a:bgClr>
              </a:pattFill>
              <a:effectLst>
                <a:outerShdw blurRad="38100" dist="19050" dir="2700000" algn="tl" rotWithShape="0">
                  <a:schemeClr val="dk1">
                    <a:lumMod val="50000"/>
                    <a:alpha val="40000"/>
                  </a:schemeClr>
                </a:outerShdw>
              </a:effectLst>
              <a:latin typeface="Arial Black" panose="020B0A04020102020204" pitchFamily="34" charset="0"/>
            </a:rPr>
            <a:t>EDITAL ESTRATÉGICO</a:t>
          </a:r>
        </a:p>
      </xdr:txBody>
    </xdr:sp>
    <xdr:clientData/>
  </xdr:twoCellAnchor>
  <xdr:twoCellAnchor>
    <xdr:from>
      <xdr:col>1</xdr:col>
      <xdr:colOff>0</xdr:colOff>
      <xdr:row>0</xdr:row>
      <xdr:rowOff>38100</xdr:rowOff>
    </xdr:from>
    <xdr:to>
      <xdr:col>5</xdr:col>
      <xdr:colOff>603339</xdr:colOff>
      <xdr:row>3</xdr:row>
      <xdr:rowOff>164680</xdr:rowOff>
    </xdr:to>
    <xdr:pic>
      <xdr:nvPicPr>
        <xdr:cNvPr id="110" name="Imagem 109">
          <a:hlinkClick xmlns:r="http://schemas.openxmlformats.org/officeDocument/2006/relationships" r:id="rId31"/>
          <a:extLst>
            <a:ext uri="{FF2B5EF4-FFF2-40B4-BE49-F238E27FC236}">
              <a16:creationId xmlns:a16="http://schemas.microsoft.com/office/drawing/2014/main" id="{00000000-0008-0000-0800-00006E000000}"/>
            </a:ext>
          </a:extLst>
        </xdr:cNvPr>
        <xdr:cNvPicPr>
          <a:picLocks noChangeAspect="1"/>
        </xdr:cNvPicPr>
      </xdr:nvPicPr>
      <xdr:blipFill>
        <a:blip xmlns:r="http://schemas.openxmlformats.org/officeDocument/2006/relationships" r:embed="rId32"/>
        <a:stretch>
          <a:fillRect/>
        </a:stretch>
      </xdr:blipFill>
      <xdr:spPr>
        <a:xfrm>
          <a:off x="609600" y="38100"/>
          <a:ext cx="2184489" cy="698080"/>
        </a:xfrm>
        <a:prstGeom prst="rect">
          <a:avLst/>
        </a:prstGeom>
      </xdr:spPr>
    </xdr:pic>
    <xdr:clientData/>
  </xdr:twoCellAnchor>
  <xdr:twoCellAnchor editAs="absolute">
    <xdr:from>
      <xdr:col>0</xdr:col>
      <xdr:colOff>0</xdr:colOff>
      <xdr:row>4</xdr:row>
      <xdr:rowOff>0</xdr:rowOff>
    </xdr:from>
    <xdr:to>
      <xdr:col>27</xdr:col>
      <xdr:colOff>0</xdr:colOff>
      <xdr:row>6</xdr:row>
      <xdr:rowOff>0</xdr:rowOff>
    </xdr:to>
    <xdr:sp macro="" textlink="">
      <xdr:nvSpPr>
        <xdr:cNvPr id="125" name="Retângulo 124">
          <a:extLst>
            <a:ext uri="{FF2B5EF4-FFF2-40B4-BE49-F238E27FC236}">
              <a16:creationId xmlns:a16="http://schemas.microsoft.com/office/drawing/2014/main" id="{00000000-0008-0000-0800-00007D000000}"/>
            </a:ext>
          </a:extLst>
        </xdr:cNvPr>
        <xdr:cNvSpPr/>
      </xdr:nvSpPr>
      <xdr:spPr>
        <a:xfrm>
          <a:off x="0" y="762000"/>
          <a:ext cx="128016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1580850</xdr:colOff>
      <xdr:row>4</xdr:row>
      <xdr:rowOff>0</xdr:rowOff>
    </xdr:from>
    <xdr:to>
      <xdr:col>18</xdr:col>
      <xdr:colOff>28875</xdr:colOff>
      <xdr:row>6</xdr:row>
      <xdr:rowOff>0</xdr:rowOff>
    </xdr:to>
    <xdr:grpSp>
      <xdr:nvGrpSpPr>
        <xdr:cNvPr id="126" name="Agrupar 125">
          <a:extLst>
            <a:ext uri="{FF2B5EF4-FFF2-40B4-BE49-F238E27FC236}">
              <a16:creationId xmlns:a16="http://schemas.microsoft.com/office/drawing/2014/main" id="{00000000-0008-0000-0800-00007E000000}"/>
            </a:ext>
          </a:extLst>
        </xdr:cNvPr>
        <xdr:cNvGrpSpPr/>
      </xdr:nvGrpSpPr>
      <xdr:grpSpPr>
        <a:xfrm>
          <a:off x="4082750" y="762000"/>
          <a:ext cx="6195025" cy="381000"/>
          <a:chOff x="3771600" y="762000"/>
          <a:chExt cx="5258400" cy="381000"/>
        </a:xfrm>
      </xdr:grpSpPr>
      <xdr:sp macro="" textlink="">
        <xdr:nvSpPr>
          <xdr:cNvPr id="127" name="Retângulo 126">
            <a:hlinkClick xmlns:r="http://schemas.openxmlformats.org/officeDocument/2006/relationships" r:id="rId33"/>
            <a:extLst>
              <a:ext uri="{FF2B5EF4-FFF2-40B4-BE49-F238E27FC236}">
                <a16:creationId xmlns:a16="http://schemas.microsoft.com/office/drawing/2014/main" id="{00000000-0008-0000-0800-00007F000000}"/>
              </a:ext>
            </a:extLst>
          </xdr:cNvPr>
          <xdr:cNvSpPr/>
        </xdr:nvSpPr>
        <xdr:spPr>
          <a:xfrm>
            <a:off x="41532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CAPA</a:t>
            </a:r>
          </a:p>
        </xdr:txBody>
      </xdr:sp>
      <xdr:sp macro="" textlink="">
        <xdr:nvSpPr>
          <xdr:cNvPr id="128" name="Retângulo 127">
            <a:hlinkClick xmlns:r="http://schemas.openxmlformats.org/officeDocument/2006/relationships" r:id="rId34"/>
            <a:extLst>
              <a:ext uri="{FF2B5EF4-FFF2-40B4-BE49-F238E27FC236}">
                <a16:creationId xmlns:a16="http://schemas.microsoft.com/office/drawing/2014/main" id="{00000000-0008-0000-0800-000080000000}"/>
              </a:ext>
            </a:extLst>
          </xdr:cNvPr>
          <xdr:cNvSpPr/>
        </xdr:nvSpPr>
        <xdr:spPr>
          <a:xfrm>
            <a:off x="53724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CONCURSO</a:t>
            </a:r>
          </a:p>
        </xdr:txBody>
      </xdr:sp>
      <xdr:sp macro="" textlink="">
        <xdr:nvSpPr>
          <xdr:cNvPr id="129" name="Retângulo 128">
            <a:hlinkClick xmlns:r="http://schemas.openxmlformats.org/officeDocument/2006/relationships" r:id="rId35"/>
            <a:extLst>
              <a:ext uri="{FF2B5EF4-FFF2-40B4-BE49-F238E27FC236}">
                <a16:creationId xmlns:a16="http://schemas.microsoft.com/office/drawing/2014/main" id="{00000000-0008-0000-0800-000081000000}"/>
              </a:ext>
            </a:extLst>
          </xdr:cNvPr>
          <xdr:cNvSpPr/>
        </xdr:nvSpPr>
        <xdr:spPr>
          <a:xfrm>
            <a:off x="6591600" y="762000"/>
            <a:ext cx="12192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lt1"/>
                </a:solidFill>
                <a:effectLst/>
                <a:latin typeface="+mn-lt"/>
                <a:ea typeface="+mn-ea"/>
                <a:cs typeface="+mn-cs"/>
              </a:rPr>
              <a:t>ACOMPANHAMENTO</a:t>
            </a:r>
            <a:r>
              <a:rPr lang="pt-BR" sz="900" b="1" baseline="0">
                <a:solidFill>
                  <a:schemeClr val="lt1"/>
                </a:solidFill>
                <a:effectLst/>
                <a:latin typeface="+mn-lt"/>
                <a:ea typeface="+mn-ea"/>
                <a:cs typeface="+mn-cs"/>
              </a:rPr>
              <a:t> POR DISCIPLINA</a:t>
            </a:r>
            <a:endParaRPr lang="pt-BR" sz="900">
              <a:effectLst/>
            </a:endParaRPr>
          </a:p>
        </xdr:txBody>
      </xdr:sp>
      <xdr:grpSp>
        <xdr:nvGrpSpPr>
          <xdr:cNvPr id="130" name="Agrupar 129">
            <a:hlinkClick xmlns:r="http://schemas.openxmlformats.org/officeDocument/2006/relationships" r:id="rId31"/>
            <a:extLst>
              <a:ext uri="{FF2B5EF4-FFF2-40B4-BE49-F238E27FC236}">
                <a16:creationId xmlns:a16="http://schemas.microsoft.com/office/drawing/2014/main" id="{00000000-0008-0000-0800-000082000000}"/>
              </a:ext>
            </a:extLst>
          </xdr:cNvPr>
          <xdr:cNvGrpSpPr/>
        </xdr:nvGrpSpPr>
        <xdr:grpSpPr>
          <a:xfrm>
            <a:off x="3771600" y="762000"/>
            <a:ext cx="381600" cy="381000"/>
            <a:chOff x="4291799" y="685799"/>
            <a:chExt cx="381600" cy="381000"/>
          </a:xfrm>
        </xdr:grpSpPr>
        <xdr:sp macro="" textlink="">
          <xdr:nvSpPr>
            <xdr:cNvPr id="132" name="Retângulo 131">
              <a:extLst>
                <a:ext uri="{FF2B5EF4-FFF2-40B4-BE49-F238E27FC236}">
                  <a16:creationId xmlns:a16="http://schemas.microsoft.com/office/drawing/2014/main" id="{00000000-0008-0000-0800-000084000000}"/>
                </a:ext>
              </a:extLst>
            </xdr:cNvPr>
            <xdr:cNvSpPr/>
          </xdr:nvSpPr>
          <xdr:spPr>
            <a:xfrm>
              <a:off x="4291799" y="685799"/>
              <a:ext cx="381600" cy="381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pt-BR" sz="1100" b="1">
                <a:solidFill>
                  <a:schemeClr val="bg1"/>
                </a:solidFill>
              </a:endParaRPr>
            </a:p>
          </xdr:txBody>
        </xdr:sp>
        <xdr:grpSp>
          <xdr:nvGrpSpPr>
            <xdr:cNvPr id="133" name="Agrupar 132">
              <a:extLst>
                <a:ext uri="{FF2B5EF4-FFF2-40B4-BE49-F238E27FC236}">
                  <a16:creationId xmlns:a16="http://schemas.microsoft.com/office/drawing/2014/main" id="{00000000-0008-0000-0800-000085000000}"/>
                </a:ext>
              </a:extLst>
            </xdr:cNvPr>
            <xdr:cNvGrpSpPr/>
          </xdr:nvGrpSpPr>
          <xdr:grpSpPr>
            <a:xfrm>
              <a:off x="4356599" y="750299"/>
              <a:ext cx="252000" cy="252000"/>
              <a:chOff x="5486400" y="2819400"/>
              <a:chExt cx="1219200" cy="1219200"/>
            </a:xfrm>
            <a:solidFill>
              <a:schemeClr val="bg1"/>
            </a:solidFill>
          </xdr:grpSpPr>
          <xdr:sp macro="" textlink="">
            <xdr:nvSpPr>
              <xdr:cNvPr id="134" name="Triângulo isósceles 133">
                <a:extLst>
                  <a:ext uri="{FF2B5EF4-FFF2-40B4-BE49-F238E27FC236}">
                    <a16:creationId xmlns:a16="http://schemas.microsoft.com/office/drawing/2014/main" id="{00000000-0008-0000-0800-000086000000}"/>
                  </a:ext>
                </a:extLst>
              </xdr:cNvPr>
              <xdr:cNvSpPr/>
            </xdr:nvSpPr>
            <xdr:spPr>
              <a:xfrm>
                <a:off x="5486400" y="2819400"/>
                <a:ext cx="1219200" cy="606425"/>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nvGrpSpPr>
              <xdr:cNvPr id="135" name="Agrupar 134">
                <a:extLst>
                  <a:ext uri="{FF2B5EF4-FFF2-40B4-BE49-F238E27FC236}">
                    <a16:creationId xmlns:a16="http://schemas.microsoft.com/office/drawing/2014/main" id="{00000000-0008-0000-0800-000087000000}"/>
                  </a:ext>
                </a:extLst>
              </xdr:cNvPr>
              <xdr:cNvGrpSpPr/>
            </xdr:nvGrpSpPr>
            <xdr:grpSpPr>
              <a:xfrm>
                <a:off x="5662613" y="3425824"/>
                <a:ext cx="866775" cy="612776"/>
                <a:chOff x="5667375" y="3425824"/>
                <a:chExt cx="866775" cy="612776"/>
              </a:xfrm>
              <a:grpFill/>
            </xdr:grpSpPr>
            <xdr:sp macro="" textlink="">
              <xdr:nvSpPr>
                <xdr:cNvPr id="136" name="Retângulo 135">
                  <a:extLst>
                    <a:ext uri="{FF2B5EF4-FFF2-40B4-BE49-F238E27FC236}">
                      <a16:creationId xmlns:a16="http://schemas.microsoft.com/office/drawing/2014/main" id="{00000000-0008-0000-0800-000088000000}"/>
                    </a:ext>
                  </a:extLst>
                </xdr:cNvPr>
                <xdr:cNvSpPr/>
              </xdr:nvSpPr>
              <xdr:spPr>
                <a:xfrm>
                  <a:off x="5667375" y="3425825"/>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137" name="Retângulo 136">
                  <a:extLst>
                    <a:ext uri="{FF2B5EF4-FFF2-40B4-BE49-F238E27FC236}">
                      <a16:creationId xmlns:a16="http://schemas.microsoft.com/office/drawing/2014/main" id="{00000000-0008-0000-0800-000089000000}"/>
                    </a:ext>
                  </a:extLst>
                </xdr:cNvPr>
                <xdr:cNvSpPr/>
              </xdr:nvSpPr>
              <xdr:spPr>
                <a:xfrm>
                  <a:off x="6257925" y="3425824"/>
                  <a:ext cx="276225" cy="61277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sp macro="" textlink="">
              <xdr:nvSpPr>
                <xdr:cNvPr id="138" name="Retângulo 137">
                  <a:extLst>
                    <a:ext uri="{FF2B5EF4-FFF2-40B4-BE49-F238E27FC236}">
                      <a16:creationId xmlns:a16="http://schemas.microsoft.com/office/drawing/2014/main" id="{00000000-0008-0000-0800-00008A000000}"/>
                    </a:ext>
                  </a:extLst>
                </xdr:cNvPr>
                <xdr:cNvSpPr/>
              </xdr:nvSpPr>
              <xdr:spPr>
                <a:xfrm>
                  <a:off x="5943600" y="3425824"/>
                  <a:ext cx="314325" cy="16510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grpSp>
        </xdr:grpSp>
      </xdr:grpSp>
      <xdr:sp macro="" textlink="">
        <xdr:nvSpPr>
          <xdr:cNvPr id="131" name="Retângulo 130">
            <a:hlinkClick xmlns:r="http://schemas.openxmlformats.org/officeDocument/2006/relationships" r:id="rId36"/>
            <a:extLst>
              <a:ext uri="{FF2B5EF4-FFF2-40B4-BE49-F238E27FC236}">
                <a16:creationId xmlns:a16="http://schemas.microsoft.com/office/drawing/2014/main" id="{00000000-0008-0000-0800-000083000000}"/>
              </a:ext>
            </a:extLst>
          </xdr:cNvPr>
          <xdr:cNvSpPr/>
        </xdr:nvSpPr>
        <xdr:spPr>
          <a:xfrm>
            <a:off x="7810800" y="762000"/>
            <a:ext cx="1219200" cy="381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GRÁFICOS DE ESTUDO</a:t>
            </a:r>
          </a:p>
        </xdr:txBody>
      </xdr:sp>
    </xdr:grp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youtu.be/Htm46f-678U" TargetMode="External"/><Relationship Id="rId1" Type="http://schemas.openxmlformats.org/officeDocument/2006/relationships/hyperlink" Target="http://www.esaf.fazenda.gov.br/assuntos/concursos_publicos/em-andamento-1/afrfb-2014/edital-18-aber.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esaf.fazenda.gov.br/assuntos/concursos_publicos/em-andamento-1/afrfb-2014/edital-18-aber.pdf"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0"/>
  <dimension ref="A1:AF97"/>
  <sheetViews>
    <sheetView showRowColHeaders="0" zoomScaleNormal="80" workbookViewId="0"/>
  </sheetViews>
  <sheetFormatPr baseColWidth="10" defaultColWidth="9.1640625" defaultRowHeight="15" customHeight="1" x14ac:dyDescent="0.2"/>
  <cols>
    <col min="1" max="1" width="3.6640625" style="72" bestFit="1" customWidth="1"/>
    <col min="2" max="2" width="6.5" style="72" customWidth="1"/>
    <col min="3" max="32" width="33.6640625" style="72" customWidth="1"/>
    <col min="33" max="16384" width="9.1640625" style="72"/>
  </cols>
  <sheetData>
    <row r="1" spans="1:7" ht="15" customHeight="1" x14ac:dyDescent="0.2">
      <c r="A1" s="71"/>
    </row>
    <row r="2" spans="1:7" ht="15" customHeight="1" x14ac:dyDescent="0.2">
      <c r="B2" s="113" t="s">
        <v>0</v>
      </c>
      <c r="C2" s="73" t="s">
        <v>53</v>
      </c>
      <c r="D2" s="41" t="s">
        <v>72</v>
      </c>
      <c r="F2" s="74"/>
      <c r="G2" s="75" t="s">
        <v>17</v>
      </c>
    </row>
    <row r="3" spans="1:7" ht="15" customHeight="1" x14ac:dyDescent="0.2">
      <c r="B3" s="114"/>
      <c r="C3" s="73" t="s">
        <v>1</v>
      </c>
      <c r="D3" s="36">
        <v>41705</v>
      </c>
      <c r="F3" s="76">
        <v>1</v>
      </c>
      <c r="G3" s="22" t="s">
        <v>70</v>
      </c>
    </row>
    <row r="4" spans="1:7" ht="15" customHeight="1" x14ac:dyDescent="0.2">
      <c r="B4" s="114"/>
      <c r="C4" s="73" t="s">
        <v>2</v>
      </c>
      <c r="D4" s="41" t="s">
        <v>73</v>
      </c>
      <c r="F4" s="76">
        <v>2</v>
      </c>
      <c r="G4" s="22" t="s">
        <v>76</v>
      </c>
    </row>
    <row r="5" spans="1:7" ht="15" customHeight="1" x14ac:dyDescent="0.2">
      <c r="B5" s="114"/>
      <c r="C5" s="73" t="s">
        <v>3</v>
      </c>
      <c r="D5" s="44" t="s">
        <v>74</v>
      </c>
      <c r="F5" s="76">
        <v>3</v>
      </c>
      <c r="G5" s="22" t="s">
        <v>77</v>
      </c>
    </row>
    <row r="6" spans="1:7" ht="15" customHeight="1" x14ac:dyDescent="0.2">
      <c r="B6" s="77"/>
      <c r="C6" s="73" t="s">
        <v>54</v>
      </c>
      <c r="D6" s="44" t="s">
        <v>71</v>
      </c>
      <c r="F6" s="76">
        <v>4</v>
      </c>
      <c r="G6" s="22" t="s">
        <v>78</v>
      </c>
    </row>
    <row r="7" spans="1:7" ht="15" customHeight="1" x14ac:dyDescent="0.2">
      <c r="B7" s="118" t="s">
        <v>4</v>
      </c>
      <c r="C7" s="73" t="s">
        <v>4</v>
      </c>
      <c r="D7" s="41" t="s">
        <v>75</v>
      </c>
      <c r="F7" s="76">
        <v>5</v>
      </c>
      <c r="G7" s="22" t="s">
        <v>79</v>
      </c>
    </row>
    <row r="8" spans="1:7" ht="15" customHeight="1" x14ac:dyDescent="0.2">
      <c r="B8" s="118"/>
      <c r="C8" s="73" t="s">
        <v>5</v>
      </c>
      <c r="D8" s="41" t="s">
        <v>68</v>
      </c>
      <c r="F8" s="76">
        <v>6</v>
      </c>
      <c r="G8" s="22" t="s">
        <v>80</v>
      </c>
    </row>
    <row r="9" spans="1:7" ht="15" customHeight="1" x14ac:dyDescent="0.2">
      <c r="B9" s="118"/>
      <c r="C9" s="73" t="s">
        <v>6</v>
      </c>
      <c r="D9" s="41" t="s">
        <v>68</v>
      </c>
      <c r="F9" s="76">
        <v>7</v>
      </c>
      <c r="G9" s="22" t="s">
        <v>81</v>
      </c>
    </row>
    <row r="10" spans="1:7" ht="11" x14ac:dyDescent="0.2">
      <c r="B10" s="118"/>
      <c r="C10" s="73" t="s">
        <v>7</v>
      </c>
      <c r="D10" s="40" t="s">
        <v>69</v>
      </c>
      <c r="F10" s="76">
        <v>8</v>
      </c>
      <c r="G10" s="22" t="s">
        <v>82</v>
      </c>
    </row>
    <row r="11" spans="1:7" ht="15" customHeight="1" x14ac:dyDescent="0.2">
      <c r="B11" s="118"/>
      <c r="C11" s="73" t="s">
        <v>8</v>
      </c>
      <c r="D11" s="35">
        <v>14965.44</v>
      </c>
      <c r="F11" s="76">
        <v>9</v>
      </c>
      <c r="G11" s="22" t="s">
        <v>83</v>
      </c>
    </row>
    <row r="12" spans="1:7" ht="15" customHeight="1" x14ac:dyDescent="0.2">
      <c r="B12" s="118"/>
      <c r="C12" s="73" t="s">
        <v>9</v>
      </c>
      <c r="D12" s="41">
        <v>264</v>
      </c>
      <c r="F12" s="76">
        <v>10</v>
      </c>
      <c r="G12" s="22" t="s">
        <v>86</v>
      </c>
    </row>
    <row r="13" spans="1:7" ht="15" customHeight="1" x14ac:dyDescent="0.2">
      <c r="B13" s="119" t="s">
        <v>12</v>
      </c>
      <c r="C13" s="73" t="s">
        <v>10</v>
      </c>
      <c r="D13" s="36">
        <v>41725</v>
      </c>
      <c r="F13" s="76">
        <v>11</v>
      </c>
      <c r="G13" s="22" t="s">
        <v>84</v>
      </c>
    </row>
    <row r="14" spans="1:7" ht="15" customHeight="1" x14ac:dyDescent="0.2">
      <c r="B14" s="119"/>
      <c r="C14" s="73" t="s">
        <v>11</v>
      </c>
      <c r="D14" s="35">
        <v>130</v>
      </c>
      <c r="F14" s="76">
        <v>12</v>
      </c>
      <c r="G14" s="22" t="s">
        <v>85</v>
      </c>
    </row>
    <row r="15" spans="1:7" ht="15" customHeight="1" x14ac:dyDescent="0.2">
      <c r="B15" s="118" t="s">
        <v>15</v>
      </c>
      <c r="C15" s="73" t="s">
        <v>13</v>
      </c>
      <c r="D15" s="36">
        <v>41769</v>
      </c>
      <c r="F15" s="76">
        <v>13</v>
      </c>
      <c r="G15" s="22" t="s">
        <v>264</v>
      </c>
    </row>
    <row r="16" spans="1:7" ht="15" customHeight="1" x14ac:dyDescent="0.2">
      <c r="B16" s="118"/>
      <c r="C16" s="73" t="s">
        <v>16</v>
      </c>
      <c r="D16" s="37">
        <v>0.625</v>
      </c>
      <c r="F16" s="76">
        <v>14</v>
      </c>
      <c r="G16" s="22" t="s">
        <v>87</v>
      </c>
    </row>
    <row r="17" spans="1:7" ht="15" customHeight="1" x14ac:dyDescent="0.2">
      <c r="B17" s="118"/>
      <c r="C17" s="117" t="s">
        <v>14</v>
      </c>
      <c r="D17" s="115"/>
      <c r="F17" s="76">
        <v>15</v>
      </c>
      <c r="G17" s="22" t="s">
        <v>88</v>
      </c>
    </row>
    <row r="18" spans="1:7" ht="15" customHeight="1" x14ac:dyDescent="0.2">
      <c r="A18" s="78"/>
      <c r="B18" s="118"/>
      <c r="C18" s="117"/>
      <c r="D18" s="116"/>
      <c r="F18" s="76">
        <v>16</v>
      </c>
      <c r="G18" s="22"/>
    </row>
    <row r="19" spans="1:7" ht="15" customHeight="1" x14ac:dyDescent="0.2">
      <c r="A19" s="78"/>
      <c r="B19" s="118"/>
      <c r="C19" s="117"/>
      <c r="D19" s="116"/>
      <c r="F19" s="76">
        <v>17</v>
      </c>
      <c r="G19" s="22"/>
    </row>
    <row r="20" spans="1:7" ht="15" customHeight="1" x14ac:dyDescent="0.2">
      <c r="B20" s="118"/>
      <c r="C20" s="117"/>
      <c r="D20" s="116"/>
      <c r="F20" s="76">
        <v>18</v>
      </c>
      <c r="G20" s="22"/>
    </row>
    <row r="21" spans="1:7" ht="15" customHeight="1" x14ac:dyDescent="0.2">
      <c r="B21" s="118"/>
      <c r="C21" s="117"/>
      <c r="D21" s="116"/>
      <c r="F21" s="76">
        <v>19</v>
      </c>
      <c r="G21" s="22"/>
    </row>
    <row r="22" spans="1:7" ht="15" customHeight="1" x14ac:dyDescent="0.2">
      <c r="B22" s="118"/>
      <c r="C22" s="117"/>
      <c r="D22" s="116"/>
      <c r="F22" s="76">
        <v>20</v>
      </c>
      <c r="G22" s="22"/>
    </row>
    <row r="23" spans="1:7" ht="15" customHeight="1" x14ac:dyDescent="0.2">
      <c r="B23" s="79"/>
      <c r="C23" s="80"/>
      <c r="D23" s="80"/>
      <c r="F23" s="76">
        <v>21</v>
      </c>
      <c r="G23" s="22"/>
    </row>
    <row r="24" spans="1:7" ht="15" customHeight="1" x14ac:dyDescent="0.2">
      <c r="B24" s="79"/>
      <c r="C24" s="80"/>
      <c r="D24" s="80"/>
      <c r="F24" s="76">
        <v>22</v>
      </c>
      <c r="G24" s="22"/>
    </row>
    <row r="25" spans="1:7" ht="15" customHeight="1" x14ac:dyDescent="0.2">
      <c r="B25" s="79"/>
      <c r="C25" s="80"/>
      <c r="D25" s="80"/>
      <c r="F25" s="76">
        <v>23</v>
      </c>
      <c r="G25" s="22"/>
    </row>
    <row r="26" spans="1:7" ht="15" customHeight="1" x14ac:dyDescent="0.2">
      <c r="B26" s="79"/>
      <c r="C26" s="80"/>
      <c r="D26" s="80"/>
      <c r="F26" s="76">
        <v>24</v>
      </c>
      <c r="G26" s="22"/>
    </row>
    <row r="27" spans="1:7" ht="15" customHeight="1" x14ac:dyDescent="0.2">
      <c r="B27" s="79"/>
      <c r="C27" s="80"/>
      <c r="D27" s="80"/>
      <c r="F27" s="76">
        <v>25</v>
      </c>
      <c r="G27" s="22"/>
    </row>
    <row r="28" spans="1:7" ht="15" customHeight="1" x14ac:dyDescent="0.2">
      <c r="B28" s="79"/>
      <c r="C28" s="80"/>
      <c r="D28" s="80"/>
      <c r="F28" s="76">
        <v>26</v>
      </c>
      <c r="G28" s="22"/>
    </row>
    <row r="29" spans="1:7" ht="15" customHeight="1" x14ac:dyDescent="0.2">
      <c r="B29" s="79"/>
      <c r="C29" s="80"/>
      <c r="D29" s="80"/>
      <c r="F29" s="76">
        <v>27</v>
      </c>
      <c r="G29" s="22"/>
    </row>
    <row r="30" spans="1:7" ht="15" customHeight="1" x14ac:dyDescent="0.2">
      <c r="B30" s="79"/>
      <c r="C30" s="80"/>
      <c r="D30" s="80"/>
      <c r="F30" s="76">
        <v>28</v>
      </c>
      <c r="G30" s="22"/>
    </row>
    <row r="31" spans="1:7" ht="15" customHeight="1" x14ac:dyDescent="0.2">
      <c r="B31" s="79"/>
      <c r="C31" s="80"/>
      <c r="D31" s="80"/>
      <c r="F31" s="76">
        <v>29</v>
      </c>
      <c r="G31" s="22"/>
    </row>
    <row r="32" spans="1:7" ht="15" customHeight="1" x14ac:dyDescent="0.2">
      <c r="B32" s="79"/>
      <c r="C32" s="80"/>
      <c r="D32" s="80"/>
      <c r="F32" s="76">
        <v>30</v>
      </c>
      <c r="G32" s="22"/>
    </row>
    <row r="33" spans="2:32" ht="15" customHeight="1" x14ac:dyDescent="0.2">
      <c r="G33" s="81">
        <f>COUNTA(G3:G32)</f>
        <v>15</v>
      </c>
    </row>
    <row r="35" spans="2:32" ht="15" customHeight="1" x14ac:dyDescent="0.2">
      <c r="C35" s="75" t="s">
        <v>18</v>
      </c>
    </row>
    <row r="36" spans="2:32" ht="15" customHeight="1" x14ac:dyDescent="0.2">
      <c r="C36" s="75" t="str">
        <f>CONCATENATE(F$3," ",G$3)</f>
        <v>1 LÍNGUA PORTUGUESA</v>
      </c>
      <c r="D36" s="75" t="str">
        <f>CONCATENATE(F4," ",G4)</f>
        <v>2 ESPANHOL</v>
      </c>
      <c r="E36" s="75" t="str">
        <f>CONCATENATE(F5," ",G5)</f>
        <v>3 INGLÊS</v>
      </c>
      <c r="F36" s="75" t="str">
        <f>CONCATENATE(F6," ",G6)</f>
        <v>4 RACIOCÍNIO LÓGICO-QUANTITATIVO</v>
      </c>
      <c r="G36" s="75" t="str">
        <f>CONCATENATE(F7," ",G7)</f>
        <v>5 ADMINISTRAÇÃO GERAL</v>
      </c>
      <c r="H36" s="75" t="str">
        <f>CONCATENATE(F8," ",G8)</f>
        <v>6 ADMINISTRAÇÃO PÚBLICA</v>
      </c>
      <c r="I36" s="75" t="str">
        <f>CONCATENATE(F9," ",G9)</f>
        <v>7 DIREITO CONSTITUCIONAL</v>
      </c>
      <c r="J36" s="75" t="str">
        <f>CONCATENATE(F10," ",G10)</f>
        <v>8 DIREITO ADMINISTRATIVO</v>
      </c>
      <c r="K36" s="75" t="str">
        <f>CONCATENATE(F11," ",G11)</f>
        <v>9 DIREITO TRIBUTÁRIO</v>
      </c>
      <c r="L36" s="75" t="str">
        <f>CONCATENATE(F12," ",G12)</f>
        <v>10 DIREITO PREVIDENCIÁRIO</v>
      </c>
      <c r="M36" s="75" t="str">
        <f>CONCATENATE(F13," ",G13)</f>
        <v>11 AUDITORIA</v>
      </c>
      <c r="N36" s="75" t="str">
        <f>CONCATENATE(F14," ",G14)</f>
        <v>12 CONTABILIDADE GERAL E AVANÇADA</v>
      </c>
      <c r="O36" s="75" t="str">
        <f>CONCATENATE(F15," ",G15)</f>
        <v>13 LEGISLAÇÃO TRIBUTÁRIA</v>
      </c>
      <c r="P36" s="75" t="str">
        <f>CONCATENATE(F16," ",G16)</f>
        <v>14 COMÉRCIO INTERNACIONAL</v>
      </c>
      <c r="Q36" s="75" t="str">
        <f>CONCATENATE(F17," ",G17)</f>
        <v>15 LEGISLAÇÃO ADUANEIRA</v>
      </c>
      <c r="R36" s="75" t="str">
        <f>CONCATENATE(F18," ",G18)</f>
        <v xml:space="preserve">16 </v>
      </c>
      <c r="S36" s="75" t="str">
        <f>CONCATENATE(F19," ",G19)</f>
        <v xml:space="preserve">17 </v>
      </c>
      <c r="T36" s="75" t="str">
        <f>CONCATENATE(F20," ",G20)</f>
        <v xml:space="preserve">18 </v>
      </c>
      <c r="U36" s="75" t="str">
        <f>CONCATENATE(F21," ",G21)</f>
        <v xml:space="preserve">19 </v>
      </c>
      <c r="V36" s="75" t="str">
        <f>CONCATENATE(F22," ",G22)</f>
        <v xml:space="preserve">20 </v>
      </c>
      <c r="W36" s="75" t="str">
        <f>CONCATENATE(F23," ",G23)</f>
        <v xml:space="preserve">21 </v>
      </c>
      <c r="X36" s="75" t="str">
        <f>CONCATENATE(F24," ",G24)</f>
        <v xml:space="preserve">22 </v>
      </c>
      <c r="Y36" s="75" t="str">
        <f>CONCATENATE(F25," ",G25)</f>
        <v xml:space="preserve">23 </v>
      </c>
      <c r="Z36" s="75" t="str">
        <f>CONCATENATE(F26," ",G26)</f>
        <v xml:space="preserve">24 </v>
      </c>
      <c r="AA36" s="75" t="str">
        <f>CONCATENATE(F27," ",G27)</f>
        <v xml:space="preserve">25 </v>
      </c>
      <c r="AB36" s="75" t="str">
        <f>CONCATENATE(F28," ",G28)</f>
        <v xml:space="preserve">26 </v>
      </c>
      <c r="AC36" s="75" t="str">
        <f>CONCATENATE(F29," ",G29)</f>
        <v xml:space="preserve">27 </v>
      </c>
      <c r="AD36" s="75" t="str">
        <f>CONCATENATE(F30," ",G30)</f>
        <v xml:space="preserve">28 </v>
      </c>
      <c r="AE36" s="75" t="str">
        <f>CONCATENATE(F31," ",G31)</f>
        <v xml:space="preserve">29 </v>
      </c>
      <c r="AF36" s="75" t="str">
        <f>CONCATENATE(F32," ",G32)</f>
        <v xml:space="preserve">30 </v>
      </c>
    </row>
    <row r="37" spans="2:32" s="83" customFormat="1" ht="409.6" x14ac:dyDescent="0.2">
      <c r="B37" s="82">
        <v>1</v>
      </c>
      <c r="C37" s="21" t="s">
        <v>89</v>
      </c>
      <c r="D37" s="21" t="s">
        <v>95</v>
      </c>
      <c r="E37" s="21" t="s">
        <v>95</v>
      </c>
      <c r="F37" s="21" t="s">
        <v>96</v>
      </c>
      <c r="G37" s="21" t="s">
        <v>107</v>
      </c>
      <c r="H37" s="21" t="s">
        <v>113</v>
      </c>
      <c r="I37" s="21" t="s">
        <v>131</v>
      </c>
      <c r="J37" s="21" t="s">
        <v>151</v>
      </c>
      <c r="K37" s="21" t="s">
        <v>170</v>
      </c>
      <c r="L37" s="21" t="s">
        <v>194</v>
      </c>
      <c r="M37" s="21" t="s">
        <v>198</v>
      </c>
      <c r="N37" s="21" t="s">
        <v>223</v>
      </c>
      <c r="O37" s="21" t="s">
        <v>265</v>
      </c>
      <c r="P37" s="21" t="s">
        <v>267</v>
      </c>
      <c r="Q37" s="21" t="s">
        <v>280</v>
      </c>
      <c r="R37" s="21"/>
      <c r="S37" s="21"/>
      <c r="T37" s="21"/>
      <c r="U37" s="21"/>
      <c r="V37" s="21"/>
      <c r="W37" s="21"/>
      <c r="X37" s="21"/>
      <c r="Y37" s="21"/>
      <c r="Z37" s="21"/>
      <c r="AA37" s="21"/>
      <c r="AB37" s="21"/>
      <c r="AC37" s="21"/>
      <c r="AD37" s="21"/>
      <c r="AE37" s="21"/>
      <c r="AF37" s="21"/>
    </row>
    <row r="38" spans="2:32" s="83" customFormat="1" ht="253" x14ac:dyDescent="0.2">
      <c r="B38" s="82">
        <v>2</v>
      </c>
      <c r="C38" s="21" t="s">
        <v>90</v>
      </c>
      <c r="D38" s="21"/>
      <c r="E38" s="21"/>
      <c r="F38" s="21" t="s">
        <v>97</v>
      </c>
      <c r="G38" s="21" t="s">
        <v>108</v>
      </c>
      <c r="H38" s="21" t="s">
        <v>116</v>
      </c>
      <c r="I38" s="21" t="s">
        <v>132</v>
      </c>
      <c r="J38" s="21" t="s">
        <v>152</v>
      </c>
      <c r="K38" s="21" t="s">
        <v>169</v>
      </c>
      <c r="L38" s="21" t="s">
        <v>195</v>
      </c>
      <c r="M38" s="21" t="s">
        <v>199</v>
      </c>
      <c r="N38" s="21" t="s">
        <v>224</v>
      </c>
      <c r="O38" s="21" t="s">
        <v>266</v>
      </c>
      <c r="P38" s="21" t="s">
        <v>268</v>
      </c>
      <c r="Q38" s="21" t="s">
        <v>281</v>
      </c>
      <c r="R38" s="21"/>
      <c r="S38" s="21"/>
      <c r="T38" s="21"/>
      <c r="U38" s="21"/>
      <c r="V38" s="21"/>
      <c r="W38" s="21"/>
      <c r="X38" s="21"/>
      <c r="Y38" s="21"/>
      <c r="Z38" s="21"/>
      <c r="AA38" s="21"/>
      <c r="AB38" s="21"/>
      <c r="AC38" s="21"/>
      <c r="AD38" s="21"/>
      <c r="AE38" s="21"/>
      <c r="AF38" s="21"/>
    </row>
    <row r="39" spans="2:32" s="83" customFormat="1" ht="77" x14ac:dyDescent="0.2">
      <c r="B39" s="82">
        <v>3</v>
      </c>
      <c r="C39" s="21" t="s">
        <v>91</v>
      </c>
      <c r="D39" s="21"/>
      <c r="E39" s="21"/>
      <c r="F39" s="21" t="s">
        <v>98</v>
      </c>
      <c r="G39" s="21" t="s">
        <v>109</v>
      </c>
      <c r="H39" s="21" t="s">
        <v>114</v>
      </c>
      <c r="I39" s="21" t="s">
        <v>133</v>
      </c>
      <c r="J39" s="21" t="s">
        <v>153</v>
      </c>
      <c r="K39" s="21" t="s">
        <v>171</v>
      </c>
      <c r="L39" s="21" t="s">
        <v>196</v>
      </c>
      <c r="M39" s="21" t="s">
        <v>200</v>
      </c>
      <c r="N39" s="21" t="s">
        <v>225</v>
      </c>
      <c r="O39" s="21"/>
      <c r="P39" s="21" t="s">
        <v>269</v>
      </c>
      <c r="Q39" s="21" t="s">
        <v>282</v>
      </c>
      <c r="R39" s="21"/>
      <c r="S39" s="21"/>
      <c r="T39" s="21"/>
      <c r="U39" s="21"/>
      <c r="V39" s="21"/>
      <c r="W39" s="21"/>
      <c r="X39" s="21"/>
      <c r="Y39" s="21"/>
      <c r="Z39" s="21"/>
      <c r="AA39" s="21"/>
      <c r="AB39" s="21"/>
      <c r="AC39" s="21"/>
      <c r="AD39" s="21"/>
      <c r="AE39" s="21"/>
      <c r="AF39" s="21"/>
    </row>
    <row r="40" spans="2:32" s="83" customFormat="1" ht="198" x14ac:dyDescent="0.2">
      <c r="B40" s="82">
        <v>4</v>
      </c>
      <c r="C40" s="21" t="s">
        <v>92</v>
      </c>
      <c r="D40" s="21"/>
      <c r="E40" s="21"/>
      <c r="F40" s="21" t="s">
        <v>99</v>
      </c>
      <c r="G40" s="21" t="s">
        <v>110</v>
      </c>
      <c r="H40" s="21" t="s">
        <v>115</v>
      </c>
      <c r="I40" s="21" t="s">
        <v>134</v>
      </c>
      <c r="J40" s="21" t="s">
        <v>154</v>
      </c>
      <c r="K40" s="21" t="s">
        <v>172</v>
      </c>
      <c r="L40" s="21" t="s">
        <v>197</v>
      </c>
      <c r="M40" s="21" t="s">
        <v>200</v>
      </c>
      <c r="N40" s="21" t="s">
        <v>226</v>
      </c>
      <c r="O40" s="21"/>
      <c r="P40" s="21" t="s">
        <v>270</v>
      </c>
      <c r="Q40" s="21" t="s">
        <v>283</v>
      </c>
      <c r="R40" s="21"/>
      <c r="S40" s="21"/>
      <c r="T40" s="21"/>
      <c r="U40" s="21"/>
      <c r="V40" s="21"/>
      <c r="W40" s="21"/>
      <c r="X40" s="21"/>
      <c r="Y40" s="21"/>
      <c r="Z40" s="21"/>
      <c r="AA40" s="21"/>
      <c r="AB40" s="21"/>
      <c r="AC40" s="21"/>
      <c r="AD40" s="21"/>
      <c r="AE40" s="21"/>
      <c r="AF40" s="21"/>
    </row>
    <row r="41" spans="2:32" s="83" customFormat="1" ht="132" x14ac:dyDescent="0.2">
      <c r="B41" s="82">
        <v>5</v>
      </c>
      <c r="C41" s="21" t="s">
        <v>93</v>
      </c>
      <c r="D41" s="21"/>
      <c r="E41" s="21"/>
      <c r="F41" s="21" t="s">
        <v>100</v>
      </c>
      <c r="G41" s="21" t="s">
        <v>111</v>
      </c>
      <c r="H41" s="21" t="s">
        <v>117</v>
      </c>
      <c r="I41" s="21" t="s">
        <v>135</v>
      </c>
      <c r="J41" s="21" t="s">
        <v>155</v>
      </c>
      <c r="K41" s="21" t="s">
        <v>173</v>
      </c>
      <c r="L41" s="21"/>
      <c r="M41" s="21" t="s">
        <v>201</v>
      </c>
      <c r="N41" s="21" t="s">
        <v>227</v>
      </c>
      <c r="O41" s="21"/>
      <c r="P41" s="21" t="s">
        <v>271</v>
      </c>
      <c r="Q41" s="21" t="s">
        <v>284</v>
      </c>
      <c r="R41" s="21"/>
      <c r="S41" s="21"/>
      <c r="T41" s="21"/>
      <c r="U41" s="21"/>
      <c r="V41" s="21"/>
      <c r="W41" s="21"/>
      <c r="X41" s="21"/>
      <c r="Y41" s="21"/>
      <c r="Z41" s="21"/>
      <c r="AA41" s="21"/>
      <c r="AB41" s="21"/>
      <c r="AC41" s="21"/>
      <c r="AD41" s="21"/>
      <c r="AE41" s="21"/>
      <c r="AF41" s="21"/>
    </row>
    <row r="42" spans="2:32" s="83" customFormat="1" ht="66" x14ac:dyDescent="0.2">
      <c r="B42" s="82">
        <v>6</v>
      </c>
      <c r="C42" s="21" t="s">
        <v>94</v>
      </c>
      <c r="D42" s="21"/>
      <c r="E42" s="21"/>
      <c r="F42" s="21" t="s">
        <v>101</v>
      </c>
      <c r="G42" s="21" t="s">
        <v>112</v>
      </c>
      <c r="H42" s="21" t="s">
        <v>118</v>
      </c>
      <c r="I42" s="21" t="s">
        <v>136</v>
      </c>
      <c r="J42" s="21" t="s">
        <v>156</v>
      </c>
      <c r="K42" s="21" t="s">
        <v>174</v>
      </c>
      <c r="L42" s="21"/>
      <c r="M42" s="21" t="s">
        <v>202</v>
      </c>
      <c r="N42" s="21" t="s">
        <v>228</v>
      </c>
      <c r="O42" s="21"/>
      <c r="P42" s="21" t="s">
        <v>272</v>
      </c>
      <c r="Q42" s="21" t="s">
        <v>285</v>
      </c>
      <c r="R42" s="21"/>
      <c r="S42" s="21"/>
      <c r="T42" s="21"/>
      <c r="U42" s="21"/>
      <c r="V42" s="21"/>
      <c r="W42" s="21"/>
      <c r="X42" s="21"/>
      <c r="Y42" s="21"/>
      <c r="Z42" s="21"/>
      <c r="AA42" s="21"/>
      <c r="AB42" s="21"/>
      <c r="AC42" s="21"/>
      <c r="AD42" s="21"/>
      <c r="AE42" s="21"/>
      <c r="AF42" s="21"/>
    </row>
    <row r="43" spans="2:32" s="83" customFormat="1" ht="99" x14ac:dyDescent="0.2">
      <c r="B43" s="82">
        <v>7</v>
      </c>
      <c r="C43" s="21"/>
      <c r="D43" s="21"/>
      <c r="E43" s="21"/>
      <c r="F43" s="21" t="s">
        <v>102</v>
      </c>
      <c r="G43" s="21"/>
      <c r="H43" s="21" t="s">
        <v>119</v>
      </c>
      <c r="I43" s="21" t="s">
        <v>137</v>
      </c>
      <c r="J43" s="21" t="s">
        <v>157</v>
      </c>
      <c r="K43" s="21" t="s">
        <v>175</v>
      </c>
      <c r="L43" s="21"/>
      <c r="M43" s="21" t="s">
        <v>203</v>
      </c>
      <c r="N43" s="21" t="s">
        <v>229</v>
      </c>
      <c r="O43" s="21"/>
      <c r="P43" s="21" t="s">
        <v>273</v>
      </c>
      <c r="Q43" s="21" t="s">
        <v>286</v>
      </c>
      <c r="R43" s="21"/>
      <c r="S43" s="21"/>
      <c r="T43" s="21"/>
      <c r="U43" s="21"/>
      <c r="V43" s="21"/>
      <c r="W43" s="21"/>
      <c r="X43" s="21"/>
      <c r="Y43" s="21"/>
      <c r="Z43" s="21"/>
      <c r="AA43" s="21"/>
      <c r="AB43" s="21"/>
      <c r="AC43" s="21"/>
      <c r="AD43" s="21"/>
      <c r="AE43" s="21"/>
      <c r="AF43" s="21"/>
    </row>
    <row r="44" spans="2:32" s="83" customFormat="1" ht="110" x14ac:dyDescent="0.2">
      <c r="B44" s="82">
        <v>8</v>
      </c>
      <c r="C44" s="21"/>
      <c r="D44" s="21"/>
      <c r="E44" s="21"/>
      <c r="F44" s="21" t="s">
        <v>103</v>
      </c>
      <c r="G44" s="21"/>
      <c r="H44" s="21" t="s">
        <v>120</v>
      </c>
      <c r="I44" s="21" t="s">
        <v>138</v>
      </c>
      <c r="J44" s="21" t="s">
        <v>158</v>
      </c>
      <c r="K44" s="21" t="s">
        <v>176</v>
      </c>
      <c r="L44" s="21"/>
      <c r="M44" s="21" t="s">
        <v>204</v>
      </c>
      <c r="N44" s="21" t="s">
        <v>230</v>
      </c>
      <c r="O44" s="21"/>
      <c r="P44" s="21" t="s">
        <v>274</v>
      </c>
      <c r="Q44" s="21" t="s">
        <v>287</v>
      </c>
      <c r="R44" s="21"/>
      <c r="S44" s="21"/>
      <c r="T44" s="21"/>
      <c r="U44" s="21"/>
      <c r="V44" s="21"/>
      <c r="W44" s="21"/>
      <c r="X44" s="21"/>
      <c r="Y44" s="21"/>
      <c r="Z44" s="21"/>
      <c r="AA44" s="21"/>
      <c r="AB44" s="21"/>
      <c r="AC44" s="21"/>
      <c r="AD44" s="21"/>
      <c r="AE44" s="21"/>
      <c r="AF44" s="21"/>
    </row>
    <row r="45" spans="2:32" s="83" customFormat="1" ht="88" x14ac:dyDescent="0.2">
      <c r="B45" s="82">
        <v>9</v>
      </c>
      <c r="C45" s="21"/>
      <c r="D45" s="21"/>
      <c r="E45" s="21"/>
      <c r="F45" s="21" t="s">
        <v>104</v>
      </c>
      <c r="G45" s="21"/>
      <c r="H45" s="21" t="s">
        <v>121</v>
      </c>
      <c r="I45" s="21" t="s">
        <v>139</v>
      </c>
      <c r="J45" s="21" t="s">
        <v>159</v>
      </c>
      <c r="K45" s="21" t="s">
        <v>177</v>
      </c>
      <c r="L45" s="21"/>
      <c r="M45" s="21" t="s">
        <v>205</v>
      </c>
      <c r="N45" s="21" t="s">
        <v>231</v>
      </c>
      <c r="O45" s="21"/>
      <c r="P45" s="21" t="s">
        <v>275</v>
      </c>
      <c r="Q45" s="21" t="s">
        <v>288</v>
      </c>
      <c r="R45" s="21"/>
      <c r="S45" s="21"/>
      <c r="T45" s="21"/>
      <c r="U45" s="21"/>
      <c r="V45" s="21"/>
      <c r="W45" s="21"/>
      <c r="X45" s="21"/>
      <c r="Y45" s="21"/>
      <c r="Z45" s="21"/>
      <c r="AA45" s="21"/>
      <c r="AB45" s="21"/>
      <c r="AC45" s="21"/>
      <c r="AD45" s="21"/>
      <c r="AE45" s="21"/>
      <c r="AF45" s="21"/>
    </row>
    <row r="46" spans="2:32" s="83" customFormat="1" ht="220" x14ac:dyDescent="0.2">
      <c r="B46" s="82">
        <v>10</v>
      </c>
      <c r="C46" s="21"/>
      <c r="D46" s="21"/>
      <c r="E46" s="21"/>
      <c r="F46" s="21" t="s">
        <v>105</v>
      </c>
      <c r="G46" s="21"/>
      <c r="H46" s="21" t="s">
        <v>122</v>
      </c>
      <c r="I46" s="21" t="s">
        <v>140</v>
      </c>
      <c r="J46" s="21" t="s">
        <v>160</v>
      </c>
      <c r="K46" s="21" t="s">
        <v>178</v>
      </c>
      <c r="L46" s="21"/>
      <c r="M46" s="21" t="s">
        <v>206</v>
      </c>
      <c r="N46" s="21" t="s">
        <v>232</v>
      </c>
      <c r="O46" s="21"/>
      <c r="P46" s="21" t="s">
        <v>276</v>
      </c>
      <c r="Q46" s="21" t="s">
        <v>289</v>
      </c>
      <c r="R46" s="21"/>
      <c r="S46" s="21"/>
      <c r="T46" s="21"/>
      <c r="U46" s="21"/>
      <c r="V46" s="21"/>
      <c r="W46" s="21"/>
      <c r="X46" s="21"/>
      <c r="Y46" s="21"/>
      <c r="Z46" s="21"/>
      <c r="AA46" s="21"/>
      <c r="AB46" s="21"/>
      <c r="AC46" s="21"/>
      <c r="AD46" s="21"/>
      <c r="AE46" s="21"/>
      <c r="AF46" s="21"/>
    </row>
    <row r="47" spans="2:32" s="83" customFormat="1" ht="165" x14ac:dyDescent="0.2">
      <c r="B47" s="82">
        <v>11</v>
      </c>
      <c r="C47" s="21"/>
      <c r="D47" s="21"/>
      <c r="E47" s="21"/>
      <c r="F47" s="21" t="s">
        <v>106</v>
      </c>
      <c r="G47" s="21"/>
      <c r="H47" s="21" t="s">
        <v>123</v>
      </c>
      <c r="I47" s="21" t="s">
        <v>141</v>
      </c>
      <c r="J47" s="21" t="s">
        <v>161</v>
      </c>
      <c r="K47" s="21" t="s">
        <v>179</v>
      </c>
      <c r="L47" s="21"/>
      <c r="M47" s="21" t="s">
        <v>207</v>
      </c>
      <c r="N47" s="21" t="s">
        <v>233</v>
      </c>
      <c r="O47" s="21"/>
      <c r="P47" s="21" t="s">
        <v>277</v>
      </c>
      <c r="Q47" s="21" t="s">
        <v>290</v>
      </c>
      <c r="R47" s="21"/>
      <c r="S47" s="21"/>
      <c r="T47" s="21"/>
      <c r="U47" s="21"/>
      <c r="V47" s="21"/>
      <c r="W47" s="21"/>
      <c r="X47" s="21"/>
      <c r="Y47" s="21"/>
      <c r="Z47" s="21"/>
      <c r="AA47" s="21"/>
      <c r="AB47" s="21"/>
      <c r="AC47" s="21"/>
      <c r="AD47" s="21"/>
      <c r="AE47" s="21"/>
      <c r="AF47" s="21"/>
    </row>
    <row r="48" spans="2:32" s="83" customFormat="1" ht="33" x14ac:dyDescent="0.2">
      <c r="B48" s="82">
        <v>12</v>
      </c>
      <c r="C48" s="21"/>
      <c r="D48" s="21"/>
      <c r="E48" s="21"/>
      <c r="F48" s="21"/>
      <c r="G48" s="21"/>
      <c r="H48" s="21" t="s">
        <v>124</v>
      </c>
      <c r="I48" s="21" t="s">
        <v>142</v>
      </c>
      <c r="J48" s="21" t="s">
        <v>162</v>
      </c>
      <c r="K48" s="21" t="s">
        <v>180</v>
      </c>
      <c r="L48" s="21"/>
      <c r="M48" s="21" t="s">
        <v>208</v>
      </c>
      <c r="N48" s="21" t="s">
        <v>234</v>
      </c>
      <c r="O48" s="21"/>
      <c r="P48" s="21" t="s">
        <v>278</v>
      </c>
      <c r="Q48" s="21" t="s">
        <v>291</v>
      </c>
      <c r="R48" s="21"/>
      <c r="S48" s="21"/>
      <c r="T48" s="21"/>
      <c r="U48" s="21"/>
      <c r="V48" s="21"/>
      <c r="W48" s="21"/>
      <c r="X48" s="21"/>
      <c r="Y48" s="21"/>
      <c r="Z48" s="21"/>
      <c r="AA48" s="21"/>
      <c r="AB48" s="21"/>
      <c r="AC48" s="21"/>
      <c r="AD48" s="21"/>
      <c r="AE48" s="21"/>
      <c r="AF48" s="21"/>
    </row>
    <row r="49" spans="2:32" s="83" customFormat="1" ht="77" x14ac:dyDescent="0.2">
      <c r="B49" s="82">
        <v>13</v>
      </c>
      <c r="C49" s="21"/>
      <c r="D49" s="21"/>
      <c r="E49" s="21"/>
      <c r="F49" s="21"/>
      <c r="G49" s="21"/>
      <c r="H49" s="21" t="s">
        <v>125</v>
      </c>
      <c r="I49" s="21" t="s">
        <v>143</v>
      </c>
      <c r="J49" s="21" t="s">
        <v>163</v>
      </c>
      <c r="K49" s="21" t="s">
        <v>181</v>
      </c>
      <c r="L49" s="21"/>
      <c r="M49" s="21" t="s">
        <v>209</v>
      </c>
      <c r="N49" s="21" t="s">
        <v>235</v>
      </c>
      <c r="O49" s="21"/>
      <c r="P49" s="21" t="s">
        <v>279</v>
      </c>
      <c r="Q49" s="21" t="s">
        <v>292</v>
      </c>
      <c r="R49" s="21"/>
      <c r="S49" s="21"/>
      <c r="T49" s="21"/>
      <c r="U49" s="21"/>
      <c r="V49" s="21"/>
      <c r="W49" s="21"/>
      <c r="X49" s="21"/>
      <c r="Y49" s="21"/>
      <c r="Z49" s="21"/>
      <c r="AA49" s="21"/>
      <c r="AB49" s="21"/>
      <c r="AC49" s="21"/>
      <c r="AD49" s="21"/>
      <c r="AE49" s="21"/>
      <c r="AF49" s="21"/>
    </row>
    <row r="50" spans="2:32" s="83" customFormat="1" ht="33" x14ac:dyDescent="0.2">
      <c r="B50" s="82">
        <v>14</v>
      </c>
      <c r="C50" s="21"/>
      <c r="D50" s="21"/>
      <c r="E50" s="21"/>
      <c r="F50" s="21"/>
      <c r="G50" s="21"/>
      <c r="H50" s="21" t="s">
        <v>126</v>
      </c>
      <c r="I50" s="21" t="s">
        <v>144</v>
      </c>
      <c r="J50" s="21" t="s">
        <v>164</v>
      </c>
      <c r="K50" s="21" t="s">
        <v>182</v>
      </c>
      <c r="L50" s="21"/>
      <c r="M50" s="21" t="s">
        <v>210</v>
      </c>
      <c r="N50" s="21" t="s">
        <v>236</v>
      </c>
      <c r="O50" s="21"/>
      <c r="P50" s="21"/>
      <c r="Q50" s="21" t="s">
        <v>293</v>
      </c>
      <c r="R50" s="21"/>
      <c r="S50" s="21"/>
      <c r="T50" s="21"/>
      <c r="U50" s="21"/>
      <c r="V50" s="21"/>
      <c r="W50" s="21"/>
      <c r="X50" s="21"/>
      <c r="Y50" s="21"/>
      <c r="Z50" s="21"/>
      <c r="AA50" s="21"/>
      <c r="AB50" s="21"/>
      <c r="AC50" s="21"/>
      <c r="AD50" s="21"/>
      <c r="AE50" s="21"/>
      <c r="AF50" s="21"/>
    </row>
    <row r="51" spans="2:32" s="83" customFormat="1" ht="66" x14ac:dyDescent="0.2">
      <c r="B51" s="82">
        <v>15</v>
      </c>
      <c r="C51" s="21"/>
      <c r="D51" s="21"/>
      <c r="E51" s="21"/>
      <c r="F51" s="21"/>
      <c r="G51" s="21"/>
      <c r="H51" s="21" t="s">
        <v>127</v>
      </c>
      <c r="I51" s="21" t="s">
        <v>145</v>
      </c>
      <c r="J51" s="21" t="s">
        <v>165</v>
      </c>
      <c r="K51" s="21" t="s">
        <v>183</v>
      </c>
      <c r="L51" s="21"/>
      <c r="M51" s="21" t="s">
        <v>211</v>
      </c>
      <c r="N51" s="21" t="s">
        <v>237</v>
      </c>
      <c r="O51" s="21"/>
      <c r="P51" s="21"/>
      <c r="Q51" s="21" t="s">
        <v>294</v>
      </c>
      <c r="R51" s="21"/>
      <c r="S51" s="21"/>
      <c r="T51" s="21"/>
      <c r="U51" s="21"/>
      <c r="V51" s="21"/>
      <c r="W51" s="21"/>
      <c r="X51" s="21"/>
      <c r="Y51" s="21"/>
      <c r="Z51" s="21"/>
      <c r="AA51" s="21"/>
      <c r="AB51" s="21"/>
      <c r="AC51" s="21"/>
      <c r="AD51" s="21"/>
      <c r="AE51" s="21"/>
      <c r="AF51" s="21"/>
    </row>
    <row r="52" spans="2:32" s="83" customFormat="1" ht="66" x14ac:dyDescent="0.2">
      <c r="B52" s="82">
        <v>16</v>
      </c>
      <c r="C52" s="21"/>
      <c r="D52" s="21"/>
      <c r="E52" s="21"/>
      <c r="F52" s="21"/>
      <c r="G52" s="21"/>
      <c r="H52" s="21" t="s">
        <v>128</v>
      </c>
      <c r="I52" s="21" t="s">
        <v>146</v>
      </c>
      <c r="J52" s="21" t="s">
        <v>166</v>
      </c>
      <c r="K52" s="21" t="s">
        <v>184</v>
      </c>
      <c r="L52" s="21"/>
      <c r="M52" s="21" t="s">
        <v>212</v>
      </c>
      <c r="N52" s="21" t="s">
        <v>238</v>
      </c>
      <c r="O52" s="21"/>
      <c r="P52" s="21"/>
      <c r="Q52" s="21" t="s">
        <v>295</v>
      </c>
      <c r="R52" s="21"/>
      <c r="S52" s="21"/>
      <c r="T52" s="21"/>
      <c r="U52" s="21"/>
      <c r="V52" s="21"/>
      <c r="W52" s="21"/>
      <c r="X52" s="21"/>
      <c r="Y52" s="21"/>
      <c r="Z52" s="21"/>
      <c r="AA52" s="21"/>
      <c r="AB52" s="21"/>
      <c r="AC52" s="21"/>
      <c r="AD52" s="21"/>
      <c r="AE52" s="21"/>
      <c r="AF52" s="21"/>
    </row>
    <row r="53" spans="2:32" s="83" customFormat="1" ht="44" x14ac:dyDescent="0.2">
      <c r="B53" s="82">
        <v>17</v>
      </c>
      <c r="C53" s="21"/>
      <c r="D53" s="21"/>
      <c r="E53" s="21"/>
      <c r="F53" s="21"/>
      <c r="G53" s="21"/>
      <c r="H53" s="21" t="s">
        <v>129</v>
      </c>
      <c r="I53" s="21" t="s">
        <v>147</v>
      </c>
      <c r="J53" s="21" t="s">
        <v>167</v>
      </c>
      <c r="K53" s="21" t="s">
        <v>185</v>
      </c>
      <c r="L53" s="21"/>
      <c r="M53" s="21" t="s">
        <v>213</v>
      </c>
      <c r="N53" s="21" t="s">
        <v>239</v>
      </c>
      <c r="O53" s="21"/>
      <c r="P53" s="21"/>
      <c r="Q53" s="21" t="s">
        <v>296</v>
      </c>
      <c r="R53" s="21"/>
      <c r="S53" s="21"/>
      <c r="T53" s="21"/>
      <c r="U53" s="21"/>
      <c r="V53" s="21"/>
      <c r="W53" s="21"/>
      <c r="X53" s="21"/>
      <c r="Y53" s="21"/>
      <c r="Z53" s="21"/>
      <c r="AA53" s="21"/>
      <c r="AB53" s="21"/>
      <c r="AC53" s="21"/>
      <c r="AD53" s="21"/>
      <c r="AE53" s="21"/>
      <c r="AF53" s="21"/>
    </row>
    <row r="54" spans="2:32" s="83" customFormat="1" ht="66" x14ac:dyDescent="0.2">
      <c r="B54" s="82">
        <v>18</v>
      </c>
      <c r="C54" s="21"/>
      <c r="D54" s="21"/>
      <c r="E54" s="21"/>
      <c r="F54" s="21"/>
      <c r="G54" s="21"/>
      <c r="H54" s="21" t="s">
        <v>130</v>
      </c>
      <c r="I54" s="21" t="s">
        <v>148</v>
      </c>
      <c r="J54" s="21" t="s">
        <v>168</v>
      </c>
      <c r="K54" s="21" t="s">
        <v>186</v>
      </c>
      <c r="L54" s="21"/>
      <c r="M54" t="s">
        <v>214</v>
      </c>
      <c r="N54" s="21" t="s">
        <v>240</v>
      </c>
      <c r="O54" s="21"/>
      <c r="P54" s="21"/>
      <c r="Q54" s="21" t="s">
        <v>297</v>
      </c>
      <c r="R54" s="21"/>
      <c r="S54" s="21"/>
      <c r="T54" s="21"/>
      <c r="U54" s="21"/>
      <c r="V54" s="21"/>
      <c r="W54" s="21"/>
      <c r="X54" s="21"/>
      <c r="Y54" s="21"/>
      <c r="Z54" s="21"/>
      <c r="AA54" s="21"/>
      <c r="AB54" s="21"/>
      <c r="AC54" s="21"/>
      <c r="AD54" s="21"/>
      <c r="AE54" s="21"/>
      <c r="AF54" s="21"/>
    </row>
    <row r="55" spans="2:32" s="83" customFormat="1" ht="44" x14ac:dyDescent="0.2">
      <c r="B55" s="82">
        <v>19</v>
      </c>
      <c r="C55" s="21"/>
      <c r="D55" s="21"/>
      <c r="E55" s="21"/>
      <c r="F55" s="21"/>
      <c r="G55" s="21"/>
      <c r="H55" s="21"/>
      <c r="I55" s="21" t="s">
        <v>149</v>
      </c>
      <c r="J55" s="21"/>
      <c r="K55" s="21" t="s">
        <v>187</v>
      </c>
      <c r="L55" s="21"/>
      <c r="M55" s="21" t="s">
        <v>215</v>
      </c>
      <c r="N55" s="21" t="s">
        <v>241</v>
      </c>
      <c r="O55" s="21"/>
      <c r="P55" s="21"/>
      <c r="Q55" s="21" t="s">
        <v>298</v>
      </c>
      <c r="R55" s="21"/>
      <c r="S55" s="21"/>
      <c r="T55" s="21"/>
      <c r="U55" s="21"/>
      <c r="V55" s="21"/>
      <c r="W55" s="21"/>
      <c r="X55" s="21"/>
      <c r="Y55" s="21"/>
      <c r="Z55" s="21"/>
      <c r="AA55" s="21"/>
      <c r="AB55" s="21"/>
      <c r="AC55" s="21"/>
      <c r="AD55" s="21"/>
      <c r="AE55" s="21"/>
      <c r="AF55" s="21"/>
    </row>
    <row r="56" spans="2:32" s="83" customFormat="1" ht="22" x14ac:dyDescent="0.2">
      <c r="B56" s="82">
        <v>20</v>
      </c>
      <c r="C56" s="21"/>
      <c r="D56" s="21"/>
      <c r="E56" s="21"/>
      <c r="F56" s="21"/>
      <c r="G56" s="21"/>
      <c r="H56" s="21"/>
      <c r="I56" s="21" t="s">
        <v>150</v>
      </c>
      <c r="J56" s="21"/>
      <c r="K56" s="21" t="s">
        <v>188</v>
      </c>
      <c r="L56" s="21"/>
      <c r="M56" s="21" t="s">
        <v>216</v>
      </c>
      <c r="N56" s="21" t="s">
        <v>242</v>
      </c>
      <c r="O56" s="21"/>
      <c r="P56" s="21"/>
      <c r="Q56" s="21" t="s">
        <v>299</v>
      </c>
      <c r="R56" s="21"/>
      <c r="S56" s="21"/>
      <c r="T56" s="21"/>
      <c r="U56" s="21"/>
      <c r="V56" s="21"/>
      <c r="W56" s="21"/>
      <c r="X56" s="21"/>
      <c r="Y56" s="21"/>
      <c r="Z56" s="21"/>
      <c r="AA56" s="21"/>
      <c r="AB56" s="21"/>
      <c r="AC56" s="21"/>
      <c r="AD56" s="21"/>
      <c r="AE56" s="21"/>
      <c r="AF56" s="21"/>
    </row>
    <row r="57" spans="2:32" s="83" customFormat="1" ht="77" x14ac:dyDescent="0.2">
      <c r="B57" s="82">
        <v>21</v>
      </c>
      <c r="C57" s="21"/>
      <c r="D57" s="21"/>
      <c r="E57" s="21"/>
      <c r="F57" s="21"/>
      <c r="G57" s="21"/>
      <c r="H57" s="21"/>
      <c r="I57" s="21"/>
      <c r="J57" s="21"/>
      <c r="K57" s="21" t="s">
        <v>189</v>
      </c>
      <c r="L57" s="21"/>
      <c r="M57" s="21" t="s">
        <v>217</v>
      </c>
      <c r="N57" s="21" t="s">
        <v>243</v>
      </c>
      <c r="O57" s="21"/>
      <c r="P57" s="21"/>
      <c r="Q57" s="21" t="s">
        <v>300</v>
      </c>
      <c r="R57" s="21"/>
      <c r="S57" s="21"/>
      <c r="T57" s="21"/>
      <c r="U57" s="21"/>
      <c r="V57" s="21"/>
      <c r="W57" s="21"/>
      <c r="X57" s="21"/>
      <c r="Y57" s="21"/>
      <c r="Z57" s="21"/>
      <c r="AA57" s="21"/>
      <c r="AB57" s="21"/>
      <c r="AC57" s="21"/>
      <c r="AD57" s="21"/>
      <c r="AE57" s="21"/>
      <c r="AF57" s="21"/>
    </row>
    <row r="58" spans="2:32" s="83" customFormat="1" ht="22" x14ac:dyDescent="0.2">
      <c r="B58" s="82">
        <v>22</v>
      </c>
      <c r="C58" s="21"/>
      <c r="D58" s="21"/>
      <c r="E58" s="21"/>
      <c r="F58" s="21"/>
      <c r="G58" s="21"/>
      <c r="H58" s="21"/>
      <c r="I58" s="21"/>
      <c r="J58" s="21"/>
      <c r="K58" s="21" t="s">
        <v>190</v>
      </c>
      <c r="L58" s="21"/>
      <c r="M58" s="21" t="s">
        <v>218</v>
      </c>
      <c r="N58" s="21" t="s">
        <v>244</v>
      </c>
      <c r="O58" s="21"/>
      <c r="P58" s="21"/>
      <c r="Q58" s="21" t="s">
        <v>301</v>
      </c>
      <c r="R58" s="21"/>
      <c r="S58" s="21"/>
      <c r="T58" s="21"/>
      <c r="U58" s="21"/>
      <c r="V58" s="21"/>
      <c r="W58" s="21"/>
      <c r="X58" s="21"/>
      <c r="Y58" s="21"/>
      <c r="Z58" s="21"/>
      <c r="AA58" s="21"/>
      <c r="AB58" s="21"/>
      <c r="AC58" s="21"/>
      <c r="AD58" s="21"/>
      <c r="AE58" s="21"/>
      <c r="AF58" s="21"/>
    </row>
    <row r="59" spans="2:32" s="83" customFormat="1" ht="22" x14ac:dyDescent="0.2">
      <c r="B59" s="82">
        <v>23</v>
      </c>
      <c r="C59" s="21"/>
      <c r="D59" s="21"/>
      <c r="E59" s="21"/>
      <c r="F59" s="21"/>
      <c r="G59" s="21"/>
      <c r="H59" s="21"/>
      <c r="I59" s="21"/>
      <c r="J59" s="21"/>
      <c r="K59" s="21" t="s">
        <v>191</v>
      </c>
      <c r="L59" s="21"/>
      <c r="M59" s="21" t="s">
        <v>219</v>
      </c>
      <c r="N59" s="21" t="s">
        <v>245</v>
      </c>
      <c r="O59" s="21"/>
      <c r="P59" s="21"/>
      <c r="Q59" s="21" t="s">
        <v>302</v>
      </c>
      <c r="R59" s="21"/>
      <c r="S59" s="21"/>
      <c r="T59" s="21"/>
      <c r="U59" s="21"/>
      <c r="V59" s="21"/>
      <c r="W59" s="21"/>
      <c r="X59" s="21"/>
      <c r="Y59" s="21"/>
      <c r="Z59" s="21"/>
      <c r="AA59" s="21"/>
      <c r="AB59" s="21"/>
      <c r="AC59" s="21"/>
      <c r="AD59" s="21"/>
      <c r="AE59" s="21"/>
      <c r="AF59" s="21"/>
    </row>
    <row r="60" spans="2:32" s="83" customFormat="1" ht="33" x14ac:dyDescent="0.2">
      <c r="B60" s="82">
        <v>24</v>
      </c>
      <c r="C60" s="21"/>
      <c r="D60" s="21"/>
      <c r="E60" s="21"/>
      <c r="F60" s="21"/>
      <c r="G60" s="21"/>
      <c r="H60" s="21"/>
      <c r="I60" s="21"/>
      <c r="J60" s="21"/>
      <c r="K60" s="21" t="s">
        <v>192</v>
      </c>
      <c r="L60" s="21"/>
      <c r="M60" s="21" t="s">
        <v>220</v>
      </c>
      <c r="N60" s="21" t="s">
        <v>246</v>
      </c>
      <c r="O60" s="21"/>
      <c r="P60" s="21"/>
      <c r="Q60" s="21" t="s">
        <v>303</v>
      </c>
      <c r="R60" s="21"/>
      <c r="S60" s="21"/>
      <c r="T60" s="21"/>
      <c r="U60" s="21"/>
      <c r="V60" s="21"/>
      <c r="W60" s="21"/>
      <c r="X60" s="21"/>
      <c r="Y60" s="21"/>
      <c r="Z60" s="21"/>
      <c r="AA60" s="21"/>
      <c r="AB60" s="21"/>
      <c r="AC60" s="21"/>
      <c r="AD60" s="21"/>
      <c r="AE60" s="21"/>
      <c r="AF60" s="21"/>
    </row>
    <row r="61" spans="2:32" s="83" customFormat="1" ht="44" x14ac:dyDescent="0.2">
      <c r="B61" s="82">
        <v>25</v>
      </c>
      <c r="C61" s="21"/>
      <c r="D61" s="21"/>
      <c r="E61" s="21"/>
      <c r="F61" s="21"/>
      <c r="G61" s="21"/>
      <c r="H61" s="21"/>
      <c r="I61" s="21"/>
      <c r="J61" s="21"/>
      <c r="K61" s="21" t="s">
        <v>193</v>
      </c>
      <c r="L61" s="21"/>
      <c r="M61" s="21" t="s">
        <v>221</v>
      </c>
      <c r="N61" s="21" t="s">
        <v>247</v>
      </c>
      <c r="O61" s="21"/>
      <c r="P61" s="21"/>
      <c r="Q61" s="21" t="s">
        <v>305</v>
      </c>
      <c r="R61" s="21"/>
      <c r="S61" s="21"/>
      <c r="T61" s="21"/>
      <c r="U61" s="21"/>
      <c r="V61" s="21"/>
      <c r="W61" s="21"/>
      <c r="X61" s="21"/>
      <c r="Y61" s="21"/>
      <c r="Z61" s="21"/>
      <c r="AA61" s="21"/>
      <c r="AB61" s="21"/>
      <c r="AC61" s="21"/>
      <c r="AD61" s="21"/>
      <c r="AE61" s="21"/>
      <c r="AF61" s="21"/>
    </row>
    <row r="62" spans="2:32" s="83" customFormat="1" ht="11" x14ac:dyDescent="0.2">
      <c r="B62" s="82">
        <v>26</v>
      </c>
      <c r="C62" s="21"/>
      <c r="D62" s="21"/>
      <c r="E62" s="21"/>
      <c r="F62" s="21"/>
      <c r="G62" s="21"/>
      <c r="H62" s="21"/>
      <c r="I62" s="21"/>
      <c r="J62" s="21"/>
      <c r="K62" s="21"/>
      <c r="L62" s="21"/>
      <c r="M62" s="21" t="s">
        <v>222</v>
      </c>
      <c r="N62" s="21" t="s">
        <v>248</v>
      </c>
      <c r="O62" s="21"/>
      <c r="P62" s="21"/>
      <c r="Q62" s="21" t="s">
        <v>304</v>
      </c>
      <c r="R62" s="21"/>
      <c r="S62" s="21"/>
      <c r="T62" s="21"/>
      <c r="U62" s="21"/>
      <c r="V62" s="21"/>
      <c r="W62" s="21"/>
      <c r="X62" s="21"/>
      <c r="Y62" s="21"/>
      <c r="Z62" s="21"/>
      <c r="AA62" s="21"/>
      <c r="AB62" s="21"/>
      <c r="AC62" s="21"/>
      <c r="AD62" s="21"/>
      <c r="AE62" s="21"/>
      <c r="AF62" s="21"/>
    </row>
    <row r="63" spans="2:32" s="83" customFormat="1" ht="44" x14ac:dyDescent="0.2">
      <c r="B63" s="82">
        <v>27</v>
      </c>
      <c r="C63" s="21"/>
      <c r="D63" s="21"/>
      <c r="E63" s="21"/>
      <c r="F63" s="21"/>
      <c r="G63" s="21"/>
      <c r="H63" s="21"/>
      <c r="I63" s="21"/>
      <c r="J63" s="21"/>
      <c r="K63" s="21"/>
      <c r="L63" s="21"/>
      <c r="M63" s="21"/>
      <c r="N63" s="21" t="s">
        <v>249</v>
      </c>
      <c r="O63" s="21"/>
      <c r="P63" s="21"/>
      <c r="Q63" s="21" t="s">
        <v>306</v>
      </c>
      <c r="R63" s="21"/>
      <c r="S63" s="21"/>
      <c r="T63" s="21"/>
      <c r="U63" s="21"/>
      <c r="V63" s="21"/>
      <c r="W63" s="21"/>
      <c r="X63" s="21"/>
      <c r="Y63" s="21"/>
      <c r="Z63" s="21"/>
      <c r="AA63" s="21"/>
      <c r="AB63" s="21"/>
      <c r="AC63" s="21"/>
      <c r="AD63" s="21"/>
      <c r="AE63" s="21"/>
      <c r="AF63" s="21"/>
    </row>
    <row r="64" spans="2:32" s="83" customFormat="1" ht="22" x14ac:dyDescent="0.2">
      <c r="B64" s="82">
        <v>28</v>
      </c>
      <c r="C64" s="21"/>
      <c r="D64" s="21"/>
      <c r="E64" s="21"/>
      <c r="F64" s="21"/>
      <c r="G64" s="21"/>
      <c r="H64" s="21"/>
      <c r="I64" s="21"/>
      <c r="J64" s="21"/>
      <c r="K64" s="21"/>
      <c r="L64" s="21"/>
      <c r="M64" s="21"/>
      <c r="N64" s="21" t="s">
        <v>250</v>
      </c>
      <c r="O64" s="21"/>
      <c r="P64" s="21"/>
      <c r="Q64" s="21" t="s">
        <v>307</v>
      </c>
      <c r="R64" s="21"/>
      <c r="S64" s="21"/>
      <c r="T64" s="21"/>
      <c r="U64" s="21"/>
      <c r="V64" s="21"/>
      <c r="W64" s="21"/>
      <c r="X64" s="21"/>
      <c r="Y64" s="21"/>
      <c r="Z64" s="21"/>
      <c r="AA64" s="21"/>
      <c r="AB64" s="21"/>
      <c r="AC64" s="21"/>
      <c r="AD64" s="21"/>
      <c r="AE64" s="21"/>
      <c r="AF64" s="21"/>
    </row>
    <row r="65" spans="2:32" s="83" customFormat="1" ht="22" x14ac:dyDescent="0.2">
      <c r="B65" s="82">
        <v>29</v>
      </c>
      <c r="C65" s="21"/>
      <c r="D65" s="21"/>
      <c r="E65" s="21"/>
      <c r="F65" s="21"/>
      <c r="G65" s="21"/>
      <c r="H65" s="21"/>
      <c r="I65" s="21"/>
      <c r="J65" s="21"/>
      <c r="K65" s="21"/>
      <c r="L65" s="21"/>
      <c r="M65" s="21"/>
      <c r="N65" s="21" t="s">
        <v>251</v>
      </c>
      <c r="O65" s="21"/>
      <c r="P65" s="21"/>
      <c r="Q65" s="21" t="s">
        <v>308</v>
      </c>
      <c r="R65" s="21"/>
      <c r="S65" s="21"/>
      <c r="T65" s="21"/>
      <c r="U65" s="21"/>
      <c r="V65" s="21"/>
      <c r="W65" s="21"/>
      <c r="X65" s="21"/>
      <c r="Y65" s="21"/>
      <c r="Z65" s="21"/>
      <c r="AA65" s="21"/>
      <c r="AB65" s="21"/>
      <c r="AC65" s="21"/>
      <c r="AD65" s="21"/>
      <c r="AE65" s="21"/>
      <c r="AF65" s="21"/>
    </row>
    <row r="66" spans="2:32" s="83" customFormat="1" ht="66" x14ac:dyDescent="0.2">
      <c r="B66" s="82">
        <v>30</v>
      </c>
      <c r="C66" s="21"/>
      <c r="D66" s="21"/>
      <c r="E66" s="21"/>
      <c r="F66" s="21"/>
      <c r="G66" s="21"/>
      <c r="H66" s="21"/>
      <c r="I66" s="21"/>
      <c r="J66" s="21"/>
      <c r="K66" s="21"/>
      <c r="L66" s="21"/>
      <c r="M66" s="21"/>
      <c r="N66" s="21" t="s">
        <v>252</v>
      </c>
      <c r="O66" s="21"/>
      <c r="P66" s="21"/>
      <c r="Q66" s="21" t="s">
        <v>309</v>
      </c>
      <c r="R66" s="21"/>
      <c r="S66" s="21"/>
      <c r="T66" s="21"/>
      <c r="U66" s="21"/>
      <c r="V66" s="21"/>
      <c r="W66" s="21"/>
      <c r="X66" s="21"/>
      <c r="Y66" s="21"/>
      <c r="Z66" s="21"/>
      <c r="AA66" s="21"/>
      <c r="AB66" s="21"/>
      <c r="AC66" s="21"/>
      <c r="AD66" s="21"/>
      <c r="AE66" s="21"/>
      <c r="AF66" s="21"/>
    </row>
    <row r="67" spans="2:32" s="83" customFormat="1" ht="66" x14ac:dyDescent="0.2">
      <c r="B67" s="82">
        <v>31</v>
      </c>
      <c r="C67" s="21"/>
      <c r="D67" s="21"/>
      <c r="E67" s="21"/>
      <c r="F67" s="21"/>
      <c r="G67" s="21"/>
      <c r="H67" s="21"/>
      <c r="I67" s="21"/>
      <c r="J67" s="21"/>
      <c r="K67" s="21"/>
      <c r="L67" s="21"/>
      <c r="M67" s="21"/>
      <c r="N67" s="21" t="s">
        <v>253</v>
      </c>
      <c r="O67" s="21"/>
      <c r="P67" s="21"/>
      <c r="Q67" s="21" t="s">
        <v>310</v>
      </c>
      <c r="R67" s="21"/>
      <c r="S67" s="21"/>
      <c r="T67" s="21"/>
      <c r="U67" s="21"/>
      <c r="V67" s="21"/>
      <c r="W67" s="21"/>
      <c r="X67" s="21"/>
      <c r="Y67" s="21"/>
      <c r="Z67" s="21"/>
      <c r="AA67" s="21"/>
      <c r="AB67" s="21"/>
      <c r="AC67" s="21"/>
      <c r="AD67" s="21"/>
      <c r="AE67" s="21"/>
      <c r="AF67" s="21"/>
    </row>
    <row r="68" spans="2:32" s="83" customFormat="1" ht="22" x14ac:dyDescent="0.2">
      <c r="B68" s="82">
        <v>32</v>
      </c>
      <c r="C68" s="21"/>
      <c r="D68" s="21"/>
      <c r="E68" s="21"/>
      <c r="F68" s="21"/>
      <c r="G68" s="21"/>
      <c r="H68" s="21"/>
      <c r="I68" s="21"/>
      <c r="J68" s="21"/>
      <c r="K68" s="21"/>
      <c r="L68" s="21"/>
      <c r="M68" s="21"/>
      <c r="N68" s="21" t="s">
        <v>254</v>
      </c>
      <c r="O68" s="21"/>
      <c r="P68" s="21"/>
      <c r="Q68" s="21" t="s">
        <v>311</v>
      </c>
      <c r="R68" s="21"/>
      <c r="S68" s="21"/>
      <c r="T68" s="21"/>
      <c r="U68" s="21"/>
      <c r="V68" s="21"/>
      <c r="W68" s="21"/>
      <c r="X68" s="21"/>
      <c r="Y68" s="21"/>
      <c r="Z68" s="21"/>
      <c r="AA68" s="21"/>
      <c r="AB68" s="21"/>
      <c r="AC68" s="21"/>
      <c r="AD68" s="21"/>
      <c r="AE68" s="21"/>
      <c r="AF68" s="21"/>
    </row>
    <row r="69" spans="2:32" s="83" customFormat="1" ht="33" x14ac:dyDescent="0.2">
      <c r="B69" s="82">
        <v>33</v>
      </c>
      <c r="C69" s="21"/>
      <c r="D69" s="21"/>
      <c r="E69" s="21"/>
      <c r="F69" s="21"/>
      <c r="G69" s="21"/>
      <c r="H69" s="21"/>
      <c r="I69" s="21"/>
      <c r="J69" s="21"/>
      <c r="K69" s="21"/>
      <c r="L69" s="21"/>
      <c r="M69" s="21"/>
      <c r="N69" s="21" t="s">
        <v>255</v>
      </c>
      <c r="O69" s="21"/>
      <c r="P69" s="21"/>
      <c r="Q69" s="21"/>
      <c r="R69" s="21"/>
      <c r="S69" s="21"/>
      <c r="T69" s="21"/>
      <c r="U69" s="21"/>
      <c r="V69" s="21"/>
      <c r="W69" s="21"/>
      <c r="X69" s="21"/>
      <c r="Y69" s="21"/>
      <c r="Z69" s="21"/>
      <c r="AA69" s="21"/>
      <c r="AB69" s="21"/>
      <c r="AC69" s="21"/>
      <c r="AD69" s="21"/>
      <c r="AE69" s="21"/>
      <c r="AF69" s="21"/>
    </row>
    <row r="70" spans="2:32" s="83" customFormat="1" ht="44" x14ac:dyDescent="0.2">
      <c r="B70" s="82">
        <v>34</v>
      </c>
      <c r="C70" s="21"/>
      <c r="D70" s="21"/>
      <c r="E70" s="21"/>
      <c r="F70" s="21"/>
      <c r="G70" s="21"/>
      <c r="H70" s="21"/>
      <c r="I70" s="21"/>
      <c r="J70" s="21"/>
      <c r="K70" s="21"/>
      <c r="L70" s="21"/>
      <c r="M70" s="21"/>
      <c r="N70" s="21" t="s">
        <v>256</v>
      </c>
      <c r="O70" s="21"/>
      <c r="P70" s="21"/>
      <c r="Q70" s="21"/>
      <c r="R70" s="21"/>
      <c r="S70" s="21"/>
      <c r="T70" s="21"/>
      <c r="U70" s="21"/>
      <c r="V70" s="21"/>
      <c r="W70" s="21"/>
      <c r="X70" s="21"/>
      <c r="Y70" s="21"/>
      <c r="Z70" s="21"/>
      <c r="AA70" s="21"/>
      <c r="AB70" s="21"/>
      <c r="AC70" s="21"/>
      <c r="AD70" s="21"/>
      <c r="AE70" s="21"/>
      <c r="AF70" s="21"/>
    </row>
    <row r="71" spans="2:32" s="83" customFormat="1" ht="22" x14ac:dyDescent="0.2">
      <c r="B71" s="82">
        <v>35</v>
      </c>
      <c r="C71" s="21"/>
      <c r="D71" s="21"/>
      <c r="E71" s="21"/>
      <c r="F71" s="21"/>
      <c r="G71" s="21"/>
      <c r="H71" s="21"/>
      <c r="I71" s="21"/>
      <c r="J71" s="21"/>
      <c r="K71" s="21"/>
      <c r="L71" s="21"/>
      <c r="M71" s="21"/>
      <c r="N71" s="21" t="s">
        <v>257</v>
      </c>
      <c r="O71" s="21"/>
      <c r="P71" s="21"/>
      <c r="Q71" s="21"/>
      <c r="R71" s="21"/>
      <c r="S71" s="21"/>
      <c r="T71" s="21"/>
      <c r="U71" s="21"/>
      <c r="V71" s="21"/>
      <c r="W71" s="21"/>
      <c r="X71" s="21"/>
      <c r="Y71" s="21"/>
      <c r="Z71" s="21"/>
      <c r="AA71" s="21"/>
      <c r="AB71" s="21"/>
      <c r="AC71" s="21"/>
      <c r="AD71" s="21"/>
      <c r="AE71" s="21"/>
      <c r="AF71" s="21"/>
    </row>
    <row r="72" spans="2:32" s="83" customFormat="1" ht="22" x14ac:dyDescent="0.2">
      <c r="B72" s="82">
        <v>36</v>
      </c>
      <c r="C72" s="21"/>
      <c r="D72" s="21"/>
      <c r="E72" s="21"/>
      <c r="F72" s="21"/>
      <c r="G72" s="21"/>
      <c r="H72" s="21"/>
      <c r="I72" s="21"/>
      <c r="J72" s="21"/>
      <c r="K72" s="21"/>
      <c r="L72" s="21"/>
      <c r="M72" s="21"/>
      <c r="N72" s="21" t="s">
        <v>258</v>
      </c>
      <c r="O72" s="21"/>
      <c r="P72" s="21"/>
      <c r="Q72" s="21"/>
      <c r="R72" s="21"/>
      <c r="S72" s="21"/>
      <c r="T72" s="21"/>
      <c r="U72" s="21"/>
      <c r="V72" s="21"/>
      <c r="W72" s="21"/>
      <c r="X72" s="21"/>
      <c r="Y72" s="21"/>
      <c r="Z72" s="21"/>
      <c r="AA72" s="21"/>
      <c r="AB72" s="21"/>
      <c r="AC72" s="21"/>
      <c r="AD72" s="21"/>
      <c r="AE72" s="21"/>
      <c r="AF72" s="21"/>
    </row>
    <row r="73" spans="2:32" s="83" customFormat="1" ht="33" x14ac:dyDescent="0.2">
      <c r="B73" s="82">
        <v>37</v>
      </c>
      <c r="C73" s="21"/>
      <c r="D73" s="21"/>
      <c r="E73" s="21"/>
      <c r="F73" s="21"/>
      <c r="G73" s="21"/>
      <c r="H73" s="21"/>
      <c r="I73" s="21"/>
      <c r="J73" s="21"/>
      <c r="K73" s="21"/>
      <c r="L73" s="21"/>
      <c r="M73" s="21"/>
      <c r="N73" s="21" t="s">
        <v>259</v>
      </c>
      <c r="O73" s="21"/>
      <c r="P73" s="21"/>
      <c r="Q73" s="21"/>
      <c r="R73" s="21"/>
      <c r="S73" s="21"/>
      <c r="T73" s="21"/>
      <c r="U73" s="21"/>
      <c r="V73" s="21"/>
      <c r="W73" s="21"/>
      <c r="X73" s="21"/>
      <c r="Y73" s="21"/>
      <c r="Z73" s="21"/>
      <c r="AA73" s="21"/>
      <c r="AB73" s="21"/>
      <c r="AC73" s="21"/>
      <c r="AD73" s="21"/>
      <c r="AE73" s="21"/>
      <c r="AF73" s="21"/>
    </row>
    <row r="74" spans="2:32" s="83" customFormat="1" ht="22" x14ac:dyDescent="0.2">
      <c r="B74" s="82">
        <v>38</v>
      </c>
      <c r="C74" s="21"/>
      <c r="D74" s="21"/>
      <c r="E74" s="21"/>
      <c r="F74" s="21"/>
      <c r="G74" s="21"/>
      <c r="H74" s="21"/>
      <c r="I74" s="21"/>
      <c r="J74" s="21"/>
      <c r="K74" s="21"/>
      <c r="L74" s="21"/>
      <c r="M74" s="21"/>
      <c r="N74" s="21" t="s">
        <v>260</v>
      </c>
      <c r="O74" s="21"/>
      <c r="P74" s="21"/>
      <c r="Q74" s="21"/>
      <c r="R74" s="21"/>
      <c r="S74" s="21"/>
      <c r="T74" s="21"/>
      <c r="U74" s="21"/>
      <c r="V74" s="21"/>
      <c r="W74" s="21"/>
      <c r="X74" s="21"/>
      <c r="Y74" s="21"/>
      <c r="Z74" s="21"/>
      <c r="AA74" s="21"/>
      <c r="AB74" s="21"/>
      <c r="AC74" s="21"/>
      <c r="AD74" s="21"/>
      <c r="AE74" s="21"/>
      <c r="AF74" s="21"/>
    </row>
    <row r="75" spans="2:32" s="83" customFormat="1" ht="44" x14ac:dyDescent="0.2">
      <c r="B75" s="82">
        <v>39</v>
      </c>
      <c r="C75" s="21"/>
      <c r="D75" s="21"/>
      <c r="E75" s="21"/>
      <c r="F75" s="21"/>
      <c r="G75" s="21"/>
      <c r="H75" s="21"/>
      <c r="I75" s="21"/>
      <c r="J75" s="21"/>
      <c r="K75" s="21"/>
      <c r="L75" s="21"/>
      <c r="M75" s="21"/>
      <c r="N75" s="21" t="s">
        <v>261</v>
      </c>
      <c r="O75" s="21"/>
      <c r="P75" s="21"/>
      <c r="Q75" s="21"/>
      <c r="R75" s="21"/>
      <c r="S75" s="21"/>
      <c r="T75" s="21"/>
      <c r="U75" s="21"/>
      <c r="V75" s="21"/>
      <c r="W75" s="21"/>
      <c r="X75" s="21"/>
      <c r="Y75" s="21"/>
      <c r="Z75" s="21"/>
      <c r="AA75" s="21"/>
      <c r="AB75" s="21"/>
      <c r="AC75" s="21"/>
      <c r="AD75" s="21"/>
      <c r="AE75" s="21"/>
      <c r="AF75" s="21"/>
    </row>
    <row r="76" spans="2:32" s="83" customFormat="1" ht="22" x14ac:dyDescent="0.2">
      <c r="B76" s="82">
        <v>40</v>
      </c>
      <c r="C76" s="21"/>
      <c r="D76" s="21"/>
      <c r="E76" s="21"/>
      <c r="F76" s="21"/>
      <c r="G76" s="21"/>
      <c r="H76" s="21"/>
      <c r="I76" s="21"/>
      <c r="J76" s="21"/>
      <c r="K76" s="21"/>
      <c r="L76" s="21"/>
      <c r="M76" s="21"/>
      <c r="N76" s="21" t="s">
        <v>262</v>
      </c>
      <c r="O76" s="21"/>
      <c r="P76" s="21"/>
      <c r="Q76" s="21"/>
      <c r="R76" s="21"/>
      <c r="S76" s="21"/>
      <c r="T76" s="21"/>
      <c r="U76" s="21"/>
      <c r="V76" s="21"/>
      <c r="W76" s="21"/>
      <c r="X76" s="21"/>
      <c r="Y76" s="21"/>
      <c r="Z76" s="21"/>
      <c r="AA76" s="21"/>
      <c r="AB76" s="21"/>
      <c r="AC76" s="21"/>
      <c r="AD76" s="21"/>
      <c r="AE76" s="21"/>
      <c r="AF76" s="21"/>
    </row>
    <row r="77" spans="2:32" s="83" customFormat="1" ht="33" x14ac:dyDescent="0.2">
      <c r="B77" s="82">
        <v>41</v>
      </c>
      <c r="C77" s="21"/>
      <c r="D77" s="21"/>
      <c r="E77" s="21"/>
      <c r="F77" s="21"/>
      <c r="G77" s="21"/>
      <c r="H77" s="21"/>
      <c r="I77" s="21"/>
      <c r="J77" s="21"/>
      <c r="K77" s="21"/>
      <c r="L77" s="21"/>
      <c r="M77" s="21"/>
      <c r="N77" s="21" t="s">
        <v>263</v>
      </c>
      <c r="O77" s="21"/>
      <c r="P77" s="21"/>
      <c r="Q77" s="21"/>
      <c r="R77" s="21"/>
      <c r="S77" s="21"/>
      <c r="T77" s="21"/>
      <c r="U77" s="21"/>
      <c r="V77" s="21"/>
      <c r="W77" s="21"/>
      <c r="X77" s="21"/>
      <c r="Y77" s="21"/>
      <c r="Z77" s="21"/>
      <c r="AA77" s="21"/>
      <c r="AB77" s="21"/>
      <c r="AC77" s="21"/>
      <c r="AD77" s="21"/>
      <c r="AE77" s="21"/>
      <c r="AF77" s="21"/>
    </row>
    <row r="78" spans="2:32" s="83" customFormat="1" ht="11" x14ac:dyDescent="0.2">
      <c r="B78" s="82">
        <v>42</v>
      </c>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2:32" s="83" customFormat="1" ht="11" x14ac:dyDescent="0.2">
      <c r="B79" s="82">
        <v>43</v>
      </c>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2:32" s="83" customFormat="1" ht="11" x14ac:dyDescent="0.2">
      <c r="B80" s="82">
        <v>44</v>
      </c>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2:32" s="83" customFormat="1" ht="11" x14ac:dyDescent="0.2">
      <c r="B81" s="82">
        <v>45</v>
      </c>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2:32" s="83" customFormat="1" ht="11" x14ac:dyDescent="0.2">
      <c r="B82" s="82">
        <v>46</v>
      </c>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2:32" s="83" customFormat="1" ht="11" x14ac:dyDescent="0.2">
      <c r="B83" s="82">
        <v>47</v>
      </c>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2:32" s="83" customFormat="1" ht="11" x14ac:dyDescent="0.2">
      <c r="B84" s="82">
        <v>48</v>
      </c>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2:32" s="83" customFormat="1" ht="11" x14ac:dyDescent="0.2">
      <c r="B85" s="82">
        <v>49</v>
      </c>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2:32" s="83" customFormat="1" ht="11" x14ac:dyDescent="0.2">
      <c r="B86" s="82">
        <v>50</v>
      </c>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2:32" s="83" customFormat="1" ht="11" x14ac:dyDescent="0.2">
      <c r="B87" s="82">
        <v>51</v>
      </c>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2:32" s="83" customFormat="1" ht="11" x14ac:dyDescent="0.2">
      <c r="B88" s="82">
        <v>52</v>
      </c>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2:32" s="83" customFormat="1" ht="11" x14ac:dyDescent="0.2">
      <c r="B89" s="82">
        <v>53</v>
      </c>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2:32" s="83" customFormat="1" ht="11" x14ac:dyDescent="0.2">
      <c r="B90" s="82">
        <v>54</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2:32" s="83" customFormat="1" ht="11" x14ac:dyDescent="0.2">
      <c r="B91" s="82">
        <v>55</v>
      </c>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2:32" s="83" customFormat="1" ht="11" x14ac:dyDescent="0.2">
      <c r="B92" s="82">
        <v>56</v>
      </c>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2:32" s="83" customFormat="1" ht="11" x14ac:dyDescent="0.2">
      <c r="B93" s="82">
        <v>57</v>
      </c>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2:32" s="83" customFormat="1" ht="11" x14ac:dyDescent="0.2">
      <c r="B94" s="82">
        <v>58</v>
      </c>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2:32" s="83" customFormat="1" ht="11" x14ac:dyDescent="0.2">
      <c r="B95" s="82">
        <v>59</v>
      </c>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2:32" s="83" customFormat="1" ht="11" x14ac:dyDescent="0.2">
      <c r="B96" s="82">
        <v>60</v>
      </c>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3:32" s="81" customFormat="1" ht="15" customHeight="1" x14ac:dyDescent="0.2">
      <c r="C97" s="81">
        <f>COUNTA(C37:C76)</f>
        <v>6</v>
      </c>
      <c r="D97" s="81">
        <f t="shared" ref="D97:AF97" si="0">COUNTA(D37:D76)</f>
        <v>1</v>
      </c>
      <c r="E97" s="81">
        <f t="shared" si="0"/>
        <v>1</v>
      </c>
      <c r="F97" s="81">
        <f t="shared" si="0"/>
        <v>11</v>
      </c>
      <c r="G97" s="81">
        <f t="shared" si="0"/>
        <v>6</v>
      </c>
      <c r="H97" s="81">
        <f t="shared" si="0"/>
        <v>18</v>
      </c>
      <c r="I97" s="81">
        <f t="shared" si="0"/>
        <v>20</v>
      </c>
      <c r="J97" s="81">
        <f t="shared" si="0"/>
        <v>18</v>
      </c>
      <c r="K97" s="81">
        <f t="shared" si="0"/>
        <v>25</v>
      </c>
      <c r="L97" s="81">
        <f>COUNTA(L37:L76)</f>
        <v>4</v>
      </c>
      <c r="M97" s="81">
        <f t="shared" si="0"/>
        <v>26</v>
      </c>
      <c r="N97" s="81">
        <f>COUNTA(N37:N77)</f>
        <v>41</v>
      </c>
      <c r="O97" s="81">
        <f t="shared" si="0"/>
        <v>2</v>
      </c>
      <c r="P97" s="81">
        <f t="shared" si="0"/>
        <v>13</v>
      </c>
      <c r="Q97" s="81">
        <f t="shared" si="0"/>
        <v>32</v>
      </c>
      <c r="R97" s="81">
        <f t="shared" si="0"/>
        <v>0</v>
      </c>
      <c r="S97" s="81">
        <f t="shared" si="0"/>
        <v>0</v>
      </c>
      <c r="T97" s="81">
        <f t="shared" si="0"/>
        <v>0</v>
      </c>
      <c r="U97" s="81">
        <f t="shared" si="0"/>
        <v>0</v>
      </c>
      <c r="V97" s="81">
        <f t="shared" si="0"/>
        <v>0</v>
      </c>
      <c r="W97" s="81">
        <f t="shared" si="0"/>
        <v>0</v>
      </c>
      <c r="X97" s="81">
        <f t="shared" si="0"/>
        <v>0</v>
      </c>
      <c r="Y97" s="81">
        <f t="shared" si="0"/>
        <v>0</v>
      </c>
      <c r="Z97" s="81">
        <f t="shared" si="0"/>
        <v>0</v>
      </c>
      <c r="AA97" s="81">
        <f t="shared" si="0"/>
        <v>0</v>
      </c>
      <c r="AB97" s="81">
        <f t="shared" si="0"/>
        <v>0</v>
      </c>
      <c r="AC97" s="81">
        <f t="shared" si="0"/>
        <v>0</v>
      </c>
      <c r="AD97" s="81">
        <f t="shared" si="0"/>
        <v>0</v>
      </c>
      <c r="AE97" s="81">
        <f t="shared" si="0"/>
        <v>0</v>
      </c>
      <c r="AF97" s="81">
        <f t="shared" si="0"/>
        <v>0</v>
      </c>
    </row>
  </sheetData>
  <sheetProtection algorithmName="SHA-512" hashValue="0zHuzNMwPBui6PNSLW7vJupoKzzwc3VvDrSXv1Jx0/Mn6OFOkzgCTrfx7B1tymAJ5KP31OB9W8tMGcqUS5Hhlw==" saltValue="gDLU2A1AtBH8KKD4Zfl5lg==" spinCount="100000" sheet="1" objects="1" scenarios="1" insertHyperlinks="0" selectLockedCells="1"/>
  <mergeCells count="6">
    <mergeCell ref="B2:B5"/>
    <mergeCell ref="D17:D22"/>
    <mergeCell ref="C17:C22"/>
    <mergeCell ref="B15:B22"/>
    <mergeCell ref="B7:B12"/>
    <mergeCell ref="B13:B14"/>
  </mergeCells>
  <hyperlinks>
    <hyperlink ref="D5" r:id="rId1" xr:uid="{A310C8E0-C6E6-594D-B41D-5021C9390A2E}"/>
    <hyperlink ref="D6" r:id="rId2" xr:uid="{55FBF491-7578-F446-9FF5-53BF10C2A7A4}"/>
  </hyperlinks>
  <pageMargins left="0.511811024" right="0.511811024" top="0.78740157499999996" bottom="0.78740157499999996" header="0.31496062000000002" footer="0.31496062000000002"/>
  <pageSetup paperSize="9" orientation="portrait" horizontalDpi="0"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79</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ht="22" x14ac:dyDescent="0.2">
      <c r="A14" s="27"/>
      <c r="B14" s="27"/>
      <c r="C14" s="27"/>
      <c r="D14" s="27"/>
      <c r="E14" s="28">
        <v>1</v>
      </c>
      <c r="F14" s="25" t="s">
        <v>107</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ht="33" x14ac:dyDescent="0.2">
      <c r="A15" s="27"/>
      <c r="B15" s="27"/>
      <c r="C15" s="27"/>
      <c r="D15" s="27"/>
      <c r="E15" s="32">
        <v>2</v>
      </c>
      <c r="F15" s="26" t="s">
        <v>108</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ht="44" x14ac:dyDescent="0.2">
      <c r="A16" s="27"/>
      <c r="B16" s="27"/>
      <c r="C16" s="27"/>
      <c r="D16" s="27"/>
      <c r="E16" s="28">
        <v>3</v>
      </c>
      <c r="F16" s="25" t="s">
        <v>109</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ht="22" x14ac:dyDescent="0.2">
      <c r="A17" s="27"/>
      <c r="B17" s="27"/>
      <c r="C17" s="27"/>
      <c r="D17" s="27"/>
      <c r="E17" s="32">
        <v>4</v>
      </c>
      <c r="F17" s="26" t="s">
        <v>110</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ht="33" x14ac:dyDescent="0.2">
      <c r="A18" s="27"/>
      <c r="B18" s="27"/>
      <c r="C18" s="27"/>
      <c r="D18" s="27"/>
      <c r="E18" s="28">
        <v>5</v>
      </c>
      <c r="F18" s="25" t="s">
        <v>111</v>
      </c>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ht="33" x14ac:dyDescent="0.2">
      <c r="A19" s="27"/>
      <c r="B19" s="27"/>
      <c r="C19" s="27"/>
      <c r="D19" s="27"/>
      <c r="E19" s="32">
        <v>6</v>
      </c>
      <c r="F19" s="26" t="s">
        <v>112</v>
      </c>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w4CXNqv+vcm1uVcdXkCk5CMVvm5WY/Aoow5xvEpV/zicn6ZU1fYoJ9TSqvV39Itetv2/xj8/FnCJxSurXMHjxA==" saltValue="uemOsEVaFXSIIUnEH7ftYA=="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78" priority="9" operator="equal">
      <formula>$Z$15</formula>
    </cfRule>
    <cfRule type="cellIs" dxfId="177" priority="10" operator="equal">
      <formula>$Z$14</formula>
    </cfRule>
  </conditionalFormatting>
  <conditionalFormatting sqref="H52:J73 L52:O73">
    <cfRule type="cellIs" dxfId="176" priority="7" operator="equal">
      <formula>$Z$15</formula>
    </cfRule>
    <cfRule type="cellIs" dxfId="175" priority="8" operator="equal">
      <formula>$Z$14</formula>
    </cfRule>
  </conditionalFormatting>
  <conditionalFormatting sqref="I13">
    <cfRule type="cellIs" dxfId="174" priority="1" operator="equal">
      <formula>"A"</formula>
    </cfRule>
    <cfRule type="cellIs" dxfId="173" priority="2" operator="equal">
      <formula>"U"</formula>
    </cfRule>
    <cfRule type="cellIs" dxfId="172" priority="3" operator="equal">
      <formula>"OK"</formula>
    </cfRule>
  </conditionalFormatting>
  <dataValidations count="3">
    <dataValidation type="whole" allowBlank="1" showInputMessage="1" showErrorMessage="1" sqref="Q14:R73 U14:V73" xr:uid="{00000000-0002-0000-0900-000000000000}">
      <formula1>0</formula1>
      <formula2>1000</formula2>
    </dataValidation>
    <dataValidation type="list" allowBlank="1" showInputMessage="1" showErrorMessage="1" sqref="L14:O73" xr:uid="{00000000-0002-0000-0900-000001000000}">
      <formula1>$Z$14</formula1>
    </dataValidation>
    <dataValidation type="list" allowBlank="1" showInputMessage="1" showErrorMessage="1" sqref="H14:J73" xr:uid="{00000000-0002-0000-0900-000002000000}">
      <formula1>$Z$14:$Z$15</formula1>
    </dataValidation>
  </dataValidation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0"/>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80</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t="s">
        <v>113</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ht="22" x14ac:dyDescent="0.2">
      <c r="A15" s="27"/>
      <c r="B15" s="27"/>
      <c r="C15" s="27"/>
      <c r="D15" s="27"/>
      <c r="E15" s="32">
        <v>2</v>
      </c>
      <c r="F15" s="26" t="s">
        <v>116</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t="s">
        <v>114</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ht="22" x14ac:dyDescent="0.2">
      <c r="A17" s="27"/>
      <c r="B17" s="27"/>
      <c r="C17" s="27"/>
      <c r="D17" s="27"/>
      <c r="E17" s="32">
        <v>4</v>
      </c>
      <c r="F17" s="26" t="s">
        <v>115</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ht="33" x14ac:dyDescent="0.2">
      <c r="A18" s="27"/>
      <c r="B18" s="27"/>
      <c r="C18" s="27"/>
      <c r="D18" s="27"/>
      <c r="E18" s="28">
        <v>5</v>
      </c>
      <c r="F18" s="25" t="s">
        <v>117</v>
      </c>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t="s">
        <v>118</v>
      </c>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t="s">
        <v>119</v>
      </c>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ht="22" x14ac:dyDescent="0.2">
      <c r="A21" s="27"/>
      <c r="B21" s="27"/>
      <c r="C21" s="27"/>
      <c r="D21" s="27"/>
      <c r="E21" s="32">
        <v>8</v>
      </c>
      <c r="F21" s="26" t="s">
        <v>120</v>
      </c>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ht="22" x14ac:dyDescent="0.2">
      <c r="A22" s="27"/>
      <c r="B22" s="27"/>
      <c r="C22" s="27"/>
      <c r="D22" s="27"/>
      <c r="E22" s="28">
        <v>9</v>
      </c>
      <c r="F22" s="25" t="s">
        <v>121</v>
      </c>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t="s">
        <v>122</v>
      </c>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t="s">
        <v>123</v>
      </c>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t="s">
        <v>124</v>
      </c>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t="s">
        <v>125</v>
      </c>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t="s">
        <v>126</v>
      </c>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t="s">
        <v>127</v>
      </c>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ht="88" x14ac:dyDescent="0.2">
      <c r="A29" s="27"/>
      <c r="B29" s="27"/>
      <c r="C29" s="27"/>
      <c r="D29" s="27"/>
      <c r="E29" s="32">
        <v>16</v>
      </c>
      <c r="F29" s="26" t="s">
        <v>128</v>
      </c>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t="s">
        <v>129</v>
      </c>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ht="22" x14ac:dyDescent="0.2">
      <c r="A31" s="27"/>
      <c r="B31" s="27"/>
      <c r="C31" s="27"/>
      <c r="D31" s="27"/>
      <c r="E31" s="32">
        <v>18</v>
      </c>
      <c r="F31" s="26" t="s">
        <v>130</v>
      </c>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cR2nHxVvCR818WIcIK760kPLXVGDXE6rIyKw6FNGg6eKT58tUF8ZFaH6wbJIAL2R8bhBBTI9YqhwV08Wu5fyDQ==" saltValue="t/oWkXDpv4Ev3VR5CERoNA=="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71" priority="9" operator="equal">
      <formula>$Z$15</formula>
    </cfRule>
    <cfRule type="cellIs" dxfId="170" priority="10" operator="equal">
      <formula>$Z$14</formula>
    </cfRule>
  </conditionalFormatting>
  <conditionalFormatting sqref="H52:J73 L52:O73">
    <cfRule type="cellIs" dxfId="169" priority="7" operator="equal">
      <formula>$Z$15</formula>
    </cfRule>
    <cfRule type="cellIs" dxfId="168" priority="8" operator="equal">
      <formula>$Z$14</formula>
    </cfRule>
  </conditionalFormatting>
  <conditionalFormatting sqref="I13">
    <cfRule type="cellIs" dxfId="167" priority="1" operator="equal">
      <formula>"A"</formula>
    </cfRule>
    <cfRule type="cellIs" dxfId="166" priority="2" operator="equal">
      <formula>"U"</formula>
    </cfRule>
    <cfRule type="cellIs" dxfId="165" priority="3" operator="equal">
      <formula>"OK"</formula>
    </cfRule>
  </conditionalFormatting>
  <dataValidations count="3">
    <dataValidation type="list" allowBlank="1" showInputMessage="1" showErrorMessage="1" sqref="H14:J73" xr:uid="{00000000-0002-0000-0A00-000000000000}">
      <formula1>$Z$14:$Z$15</formula1>
    </dataValidation>
    <dataValidation type="list" allowBlank="1" showInputMessage="1" showErrorMessage="1" sqref="L14:O73" xr:uid="{00000000-0002-0000-0A00-000001000000}">
      <formula1>$Z$14</formula1>
    </dataValidation>
    <dataValidation type="whole" allowBlank="1" showInputMessage="1" showErrorMessage="1" sqref="Q14:R73 U14:V73" xr:uid="{00000000-0002-0000-0A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1"/>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81</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t="s">
        <v>131</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t="s">
        <v>132</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ht="22" x14ac:dyDescent="0.2">
      <c r="A16" s="27"/>
      <c r="B16" s="27"/>
      <c r="C16" s="27"/>
      <c r="D16" s="27"/>
      <c r="E16" s="28">
        <v>3</v>
      </c>
      <c r="F16" s="25" t="s">
        <v>133</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t="s">
        <v>134</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t="s">
        <v>135</v>
      </c>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t="s">
        <v>136</v>
      </c>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t="s">
        <v>137</v>
      </c>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ht="55" x14ac:dyDescent="0.2">
      <c r="A21" s="27"/>
      <c r="B21" s="27"/>
      <c r="C21" s="27"/>
      <c r="D21" s="27"/>
      <c r="E21" s="32">
        <v>8</v>
      </c>
      <c r="F21" s="26" t="s">
        <v>138</v>
      </c>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t="s">
        <v>139</v>
      </c>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ht="22" x14ac:dyDescent="0.2">
      <c r="A23" s="27"/>
      <c r="B23" s="27"/>
      <c r="C23" s="27"/>
      <c r="D23" s="27"/>
      <c r="E23" s="32">
        <v>10</v>
      </c>
      <c r="F23" s="26" t="s">
        <v>140</v>
      </c>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t="s">
        <v>141</v>
      </c>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t="s">
        <v>142</v>
      </c>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ht="22" x14ac:dyDescent="0.2">
      <c r="A26" s="27"/>
      <c r="B26" s="27"/>
      <c r="C26" s="27"/>
      <c r="D26" s="27"/>
      <c r="E26" s="28">
        <v>13</v>
      </c>
      <c r="F26" s="25" t="s">
        <v>143</v>
      </c>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t="s">
        <v>144</v>
      </c>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ht="66" x14ac:dyDescent="0.2">
      <c r="A28" s="27"/>
      <c r="B28" s="27"/>
      <c r="C28" s="27"/>
      <c r="D28" s="27"/>
      <c r="E28" s="28">
        <v>15</v>
      </c>
      <c r="F28" s="25" t="s">
        <v>145</v>
      </c>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ht="22" x14ac:dyDescent="0.2">
      <c r="A29" s="27"/>
      <c r="B29" s="27"/>
      <c r="C29" s="27"/>
      <c r="D29" s="27"/>
      <c r="E29" s="32">
        <v>16</v>
      </c>
      <c r="F29" s="26" t="s">
        <v>146</v>
      </c>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ht="33" x14ac:dyDescent="0.2">
      <c r="A30" s="27"/>
      <c r="B30" s="27"/>
      <c r="C30" s="27"/>
      <c r="D30" s="27"/>
      <c r="E30" s="28">
        <v>17</v>
      </c>
      <c r="F30" s="25" t="s">
        <v>147</v>
      </c>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t="s">
        <v>148</v>
      </c>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t="s">
        <v>149</v>
      </c>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ht="22" x14ac:dyDescent="0.2">
      <c r="A33" s="27"/>
      <c r="B33" s="27"/>
      <c r="C33" s="27"/>
      <c r="D33" s="27"/>
      <c r="E33" s="32">
        <v>20</v>
      </c>
      <c r="F33" s="26" t="s">
        <v>150</v>
      </c>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vNipL222YFVZxjSIdb/F7o9aPCdOjgV5E/tK0cb6ZlzdJLtaBaiwXNW9/HyS9ikcAcCP+wO/wXUFCbl4xpj6EA==" saltValue="B12Bt9MRnW6/QtCoQzR7SQ=="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64" priority="9" operator="equal">
      <formula>$Z$15</formula>
    </cfRule>
    <cfRule type="cellIs" dxfId="163" priority="10" operator="equal">
      <formula>$Z$14</formula>
    </cfRule>
  </conditionalFormatting>
  <conditionalFormatting sqref="H52:J73 L52:O73">
    <cfRule type="cellIs" dxfId="162" priority="7" operator="equal">
      <formula>$Z$15</formula>
    </cfRule>
    <cfRule type="cellIs" dxfId="161" priority="8" operator="equal">
      <formula>$Z$14</formula>
    </cfRule>
  </conditionalFormatting>
  <conditionalFormatting sqref="I13">
    <cfRule type="cellIs" dxfId="160" priority="1" operator="equal">
      <formula>"A"</formula>
    </cfRule>
    <cfRule type="cellIs" dxfId="159" priority="2" operator="equal">
      <formula>"U"</formula>
    </cfRule>
    <cfRule type="cellIs" dxfId="158" priority="3" operator="equal">
      <formula>"OK"</formula>
    </cfRule>
  </conditionalFormatting>
  <dataValidations count="3">
    <dataValidation type="whole" allowBlank="1" showInputMessage="1" showErrorMessage="1" sqref="Q14:R73 U14:V73" xr:uid="{00000000-0002-0000-0B00-000000000000}">
      <formula1>0</formula1>
      <formula2>1000</formula2>
    </dataValidation>
    <dataValidation type="list" allowBlank="1" showInputMessage="1" showErrorMessage="1" sqref="L14:O73" xr:uid="{00000000-0002-0000-0B00-000001000000}">
      <formula1>$Z$14</formula1>
    </dataValidation>
    <dataValidation type="list" allowBlank="1" showInputMessage="1" showErrorMessage="1" sqref="H14:J73" xr:uid="{00000000-0002-0000-0B00-000002000000}">
      <formula1>$Z$14:$Z$15</formula1>
    </dataValidation>
  </dataValidation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2"/>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82</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ht="22" x14ac:dyDescent="0.2">
      <c r="A14" s="27"/>
      <c r="B14" s="27"/>
      <c r="C14" s="27"/>
      <c r="D14" s="27"/>
      <c r="E14" s="28">
        <v>1</v>
      </c>
      <c r="F14" s="25" t="s">
        <v>151</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ht="55" x14ac:dyDescent="0.2">
      <c r="A15" s="27"/>
      <c r="B15" s="27"/>
      <c r="C15" s="27"/>
      <c r="D15" s="27"/>
      <c r="E15" s="32">
        <v>2</v>
      </c>
      <c r="F15" s="26" t="s">
        <v>152</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ht="88" x14ac:dyDescent="0.2">
      <c r="A16" s="27"/>
      <c r="B16" s="27"/>
      <c r="C16" s="27"/>
      <c r="D16" s="27"/>
      <c r="E16" s="28">
        <v>3</v>
      </c>
      <c r="F16" s="25" t="s">
        <v>153</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t="s">
        <v>154</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ht="77" x14ac:dyDescent="0.2">
      <c r="A18" s="27"/>
      <c r="B18" s="27"/>
      <c r="C18" s="27"/>
      <c r="D18" s="27"/>
      <c r="E18" s="28">
        <v>5</v>
      </c>
      <c r="F18" s="25" t="s">
        <v>155</v>
      </c>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t="s">
        <v>156</v>
      </c>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ht="44" x14ac:dyDescent="0.2">
      <c r="A20" s="27"/>
      <c r="B20" s="27"/>
      <c r="C20" s="27"/>
      <c r="D20" s="27"/>
      <c r="E20" s="28">
        <v>7</v>
      </c>
      <c r="F20" s="25" t="s">
        <v>157</v>
      </c>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ht="22" x14ac:dyDescent="0.2">
      <c r="A21" s="27"/>
      <c r="B21" s="27"/>
      <c r="C21" s="27"/>
      <c r="D21" s="27"/>
      <c r="E21" s="32">
        <v>8</v>
      </c>
      <c r="F21" s="26" t="s">
        <v>158</v>
      </c>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t="s">
        <v>159</v>
      </c>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ht="220" x14ac:dyDescent="0.2">
      <c r="A23" s="27"/>
      <c r="B23" s="27"/>
      <c r="C23" s="27"/>
      <c r="D23" s="27"/>
      <c r="E23" s="32">
        <v>10</v>
      </c>
      <c r="F23" s="26" t="s">
        <v>160</v>
      </c>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ht="33" x14ac:dyDescent="0.2">
      <c r="A24" s="27"/>
      <c r="B24" s="27"/>
      <c r="C24" s="27"/>
      <c r="D24" s="27"/>
      <c r="E24" s="28">
        <v>11</v>
      </c>
      <c r="F24" s="25" t="s">
        <v>161</v>
      </c>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ht="33" x14ac:dyDescent="0.2">
      <c r="A25" s="27"/>
      <c r="B25" s="27"/>
      <c r="C25" s="27"/>
      <c r="D25" s="27"/>
      <c r="E25" s="32">
        <v>12</v>
      </c>
      <c r="F25" s="26" t="s">
        <v>162</v>
      </c>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t="s">
        <v>163</v>
      </c>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t="s">
        <v>164</v>
      </c>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t="s">
        <v>165</v>
      </c>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t="s">
        <v>166</v>
      </c>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ht="44" x14ac:dyDescent="0.2">
      <c r="A30" s="27"/>
      <c r="B30" s="27"/>
      <c r="C30" s="27"/>
      <c r="D30" s="27"/>
      <c r="E30" s="28">
        <v>17</v>
      </c>
      <c r="F30" s="25" t="s">
        <v>167</v>
      </c>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ht="44" x14ac:dyDescent="0.2">
      <c r="A31" s="27"/>
      <c r="B31" s="27"/>
      <c r="C31" s="27"/>
      <c r="D31" s="27"/>
      <c r="E31" s="32">
        <v>18</v>
      </c>
      <c r="F31" s="26" t="s">
        <v>168</v>
      </c>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L/X/e8L81JZ1CLPxa/BJrsSKFV2wyhrsADgcSuWZ+TS99ejkVITBZo3SGr06bHiMY88iI4Tr+T0miQQp4ASE+w==" saltValue="P2qOmShGOkEfeJqA7owjTw=="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57" priority="9" operator="equal">
      <formula>$Z$15</formula>
    </cfRule>
    <cfRule type="cellIs" dxfId="156" priority="10" operator="equal">
      <formula>$Z$14</formula>
    </cfRule>
  </conditionalFormatting>
  <conditionalFormatting sqref="H52:J73 L52:O73">
    <cfRule type="cellIs" dxfId="155" priority="7" operator="equal">
      <formula>$Z$15</formula>
    </cfRule>
    <cfRule type="cellIs" dxfId="154" priority="8" operator="equal">
      <formula>$Z$14</formula>
    </cfRule>
  </conditionalFormatting>
  <conditionalFormatting sqref="I13">
    <cfRule type="cellIs" dxfId="153" priority="1" operator="equal">
      <formula>"A"</formula>
    </cfRule>
    <cfRule type="cellIs" dxfId="152" priority="2" operator="equal">
      <formula>"U"</formula>
    </cfRule>
    <cfRule type="cellIs" dxfId="151" priority="3" operator="equal">
      <formula>"OK"</formula>
    </cfRule>
  </conditionalFormatting>
  <dataValidations count="3">
    <dataValidation type="whole" allowBlank="1" showInputMessage="1" showErrorMessage="1" sqref="Q14:R73 U14:V73" xr:uid="{00000000-0002-0000-0C00-000000000000}">
      <formula1>0</formula1>
      <formula2>1000</formula2>
    </dataValidation>
    <dataValidation type="list" allowBlank="1" showInputMessage="1" showErrorMessage="1" sqref="L14:O73" xr:uid="{00000000-0002-0000-0C00-000001000000}">
      <formula1>$Z$14</formula1>
    </dataValidation>
    <dataValidation type="list" allowBlank="1" showInputMessage="1" showErrorMessage="1" sqref="H14:J73" xr:uid="{00000000-0002-0000-0C00-000002000000}">
      <formula1>$Z$14:$Z$15</formula1>
    </dataValidation>
  </dataValidation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3"/>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83</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t="s">
        <v>170</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ht="33" x14ac:dyDescent="0.2">
      <c r="A15" s="27"/>
      <c r="B15" s="27"/>
      <c r="C15" s="27"/>
      <c r="D15" s="27"/>
      <c r="E15" s="32">
        <v>2</v>
      </c>
      <c r="F15" s="26" t="s">
        <v>169</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t="s">
        <v>171</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ht="99" x14ac:dyDescent="0.2">
      <c r="A17" s="27"/>
      <c r="B17" s="27"/>
      <c r="C17" s="27"/>
      <c r="D17" s="27"/>
      <c r="E17" s="32">
        <v>4</v>
      </c>
      <c r="F17" s="26" t="s">
        <v>172</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ht="143" x14ac:dyDescent="0.2">
      <c r="A18" s="27"/>
      <c r="B18" s="27"/>
      <c r="C18" s="27"/>
      <c r="D18" s="27"/>
      <c r="E18" s="28">
        <v>5</v>
      </c>
      <c r="F18" s="25" t="s">
        <v>173</v>
      </c>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t="s">
        <v>174</v>
      </c>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t="s">
        <v>175</v>
      </c>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t="s">
        <v>176</v>
      </c>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ht="99" x14ac:dyDescent="0.2">
      <c r="A22" s="27"/>
      <c r="B22" s="27"/>
      <c r="C22" s="27"/>
      <c r="D22" s="27"/>
      <c r="E22" s="28">
        <v>9</v>
      </c>
      <c r="F22" s="25" t="s">
        <v>177</v>
      </c>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t="s">
        <v>178</v>
      </c>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ht="22" x14ac:dyDescent="0.2">
      <c r="A24" s="27"/>
      <c r="B24" s="27"/>
      <c r="C24" s="27"/>
      <c r="D24" s="27"/>
      <c r="E24" s="28">
        <v>11</v>
      </c>
      <c r="F24" s="25" t="s">
        <v>179</v>
      </c>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t="s">
        <v>180</v>
      </c>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ht="22" x14ac:dyDescent="0.2">
      <c r="A26" s="27"/>
      <c r="B26" s="27"/>
      <c r="C26" s="27"/>
      <c r="D26" s="27"/>
      <c r="E26" s="28">
        <v>13</v>
      </c>
      <c r="F26" s="25" t="s">
        <v>181</v>
      </c>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t="s">
        <v>182</v>
      </c>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ht="22" x14ac:dyDescent="0.2">
      <c r="A28" s="27"/>
      <c r="B28" s="27"/>
      <c r="C28" s="27"/>
      <c r="D28" s="27"/>
      <c r="E28" s="28">
        <v>15</v>
      </c>
      <c r="F28" s="25" t="s">
        <v>183</v>
      </c>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t="s">
        <v>184</v>
      </c>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ht="44" x14ac:dyDescent="0.2">
      <c r="A30" s="27"/>
      <c r="B30" s="27"/>
      <c r="C30" s="27"/>
      <c r="D30" s="27"/>
      <c r="E30" s="28">
        <v>17</v>
      </c>
      <c r="F30" s="25" t="s">
        <v>185</v>
      </c>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t="s">
        <v>186</v>
      </c>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ht="44" x14ac:dyDescent="0.2">
      <c r="A32" s="27"/>
      <c r="B32" s="27"/>
      <c r="C32" s="27"/>
      <c r="D32" s="27"/>
      <c r="E32" s="28">
        <v>19</v>
      </c>
      <c r="F32" s="25" t="s">
        <v>187</v>
      </c>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ht="22" x14ac:dyDescent="0.2">
      <c r="A33" s="27"/>
      <c r="B33" s="27"/>
      <c r="C33" s="27"/>
      <c r="D33" s="27"/>
      <c r="E33" s="32">
        <v>20</v>
      </c>
      <c r="F33" s="26" t="s">
        <v>188</v>
      </c>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ht="22" x14ac:dyDescent="0.2">
      <c r="A34" s="27"/>
      <c r="B34" s="27"/>
      <c r="C34" s="27"/>
      <c r="D34" s="27"/>
      <c r="E34" s="28">
        <v>21</v>
      </c>
      <c r="F34" s="25" t="s">
        <v>189</v>
      </c>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t="s">
        <v>190</v>
      </c>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t="s">
        <v>191</v>
      </c>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ht="22" x14ac:dyDescent="0.2">
      <c r="A37" s="27"/>
      <c r="B37" s="27"/>
      <c r="C37" s="27"/>
      <c r="D37" s="27"/>
      <c r="E37" s="32">
        <v>24</v>
      </c>
      <c r="F37" s="26" t="s">
        <v>192</v>
      </c>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ht="22" x14ac:dyDescent="0.2">
      <c r="A38" s="27"/>
      <c r="B38" s="27"/>
      <c r="C38" s="27"/>
      <c r="D38" s="27"/>
      <c r="E38" s="28">
        <v>25</v>
      </c>
      <c r="F38" s="25" t="s">
        <v>193</v>
      </c>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EcQpiLgjRXYD5agQPjkVoBm0L+Ze0XHzEMa8tWvP2kZqWZ3shitCiP1VXuhQBWTRLSvZZeFsZQ+ueLVQUko2OQ==" saltValue="3Ic81ce0Qx7TReZTkasz7Q=="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50" priority="9" operator="equal">
      <formula>$Z$15</formula>
    </cfRule>
    <cfRule type="cellIs" dxfId="149" priority="10" operator="equal">
      <formula>$Z$14</formula>
    </cfRule>
  </conditionalFormatting>
  <conditionalFormatting sqref="H52:J73 L52:O73">
    <cfRule type="cellIs" dxfId="148" priority="7" operator="equal">
      <formula>$Z$15</formula>
    </cfRule>
    <cfRule type="cellIs" dxfId="147" priority="8" operator="equal">
      <formula>$Z$14</formula>
    </cfRule>
  </conditionalFormatting>
  <conditionalFormatting sqref="I13">
    <cfRule type="cellIs" dxfId="146" priority="1" operator="equal">
      <formula>"A"</formula>
    </cfRule>
    <cfRule type="cellIs" dxfId="145" priority="2" operator="equal">
      <formula>"U"</formula>
    </cfRule>
    <cfRule type="cellIs" dxfId="144" priority="3" operator="equal">
      <formula>"OK"</formula>
    </cfRule>
  </conditionalFormatting>
  <dataValidations count="3">
    <dataValidation type="whole" allowBlank="1" showInputMessage="1" showErrorMessage="1" sqref="Q14:R73 U14:V73" xr:uid="{00000000-0002-0000-0D00-000000000000}">
      <formula1>0</formula1>
      <formula2>1000</formula2>
    </dataValidation>
    <dataValidation type="list" allowBlank="1" showInputMessage="1" showErrorMessage="1" sqref="L14:O73" xr:uid="{00000000-0002-0000-0D00-000001000000}">
      <formula1>$Z$14</formula1>
    </dataValidation>
    <dataValidation type="list" allowBlank="1" showInputMessage="1" showErrorMessage="1" sqref="H14:J73" xr:uid="{00000000-0002-0000-0D00-000002000000}">
      <formula1>$Z$14:$Z$15</formula1>
    </dataValidation>
  </dataValidations>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4"/>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86</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ht="22" x14ac:dyDescent="0.2">
      <c r="A14" s="27"/>
      <c r="B14" s="27"/>
      <c r="C14" s="27"/>
      <c r="D14" s="27"/>
      <c r="E14" s="28">
        <v>1</v>
      </c>
      <c r="F14" s="25" t="s">
        <v>194</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ht="77" x14ac:dyDescent="0.2">
      <c r="A15" s="27"/>
      <c r="B15" s="27"/>
      <c r="C15" s="27"/>
      <c r="D15" s="27"/>
      <c r="E15" s="32">
        <v>2</v>
      </c>
      <c r="F15" s="26" t="s">
        <v>195</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ht="33" x14ac:dyDescent="0.2">
      <c r="A16" s="27"/>
      <c r="B16" s="27"/>
      <c r="C16" s="27"/>
      <c r="D16" s="27"/>
      <c r="E16" s="28">
        <v>3</v>
      </c>
      <c r="F16" s="25" t="s">
        <v>196</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ht="220" x14ac:dyDescent="0.2">
      <c r="A17" s="27"/>
      <c r="B17" s="27"/>
      <c r="C17" s="27"/>
      <c r="D17" s="27"/>
      <c r="E17" s="32">
        <v>4</v>
      </c>
      <c r="F17" s="26" t="s">
        <v>197</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nDgtiuyJfF3hUowEh+3WmLOMhnTppgL5krn4PErDX2ui9ItLQvhxfBDV7OnEV/84TcbQQJUV77Ufrk3huT7EGg==" saltValue="d5ZpZ4mW03s2ngOMfLddgg=="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43" priority="9" operator="equal">
      <formula>$Z$15</formula>
    </cfRule>
    <cfRule type="cellIs" dxfId="142" priority="10" operator="equal">
      <formula>$Z$14</formula>
    </cfRule>
  </conditionalFormatting>
  <conditionalFormatting sqref="H52:J73 L52:O73">
    <cfRule type="cellIs" dxfId="141" priority="7" operator="equal">
      <formula>$Z$15</formula>
    </cfRule>
    <cfRule type="cellIs" dxfId="140" priority="8" operator="equal">
      <formula>$Z$14</formula>
    </cfRule>
  </conditionalFormatting>
  <conditionalFormatting sqref="I13">
    <cfRule type="cellIs" dxfId="139" priority="1" operator="equal">
      <formula>"A"</formula>
    </cfRule>
    <cfRule type="cellIs" dxfId="138" priority="2" operator="equal">
      <formula>"U"</formula>
    </cfRule>
    <cfRule type="cellIs" dxfId="137" priority="3" operator="equal">
      <formula>"OK"</formula>
    </cfRule>
  </conditionalFormatting>
  <dataValidations count="3">
    <dataValidation type="whole" allowBlank="1" showInputMessage="1" showErrorMessage="1" sqref="Q14:R73 U14:V73" xr:uid="{00000000-0002-0000-0E00-000000000000}">
      <formula1>0</formula1>
      <formula2>1000</formula2>
    </dataValidation>
    <dataValidation type="list" allowBlank="1" showInputMessage="1" showErrorMessage="1" sqref="L14:O73" xr:uid="{00000000-0002-0000-0E00-000001000000}">
      <formula1>$Z$14</formula1>
    </dataValidation>
    <dataValidation type="list" allowBlank="1" showInputMessage="1" showErrorMessage="1" sqref="H14:J73" xr:uid="{00000000-0002-0000-0E00-000002000000}">
      <formula1>$Z$14:$Z$15</formula1>
    </dataValidation>
  </dataValidations>
  <pageMargins left="0.511811024" right="0.511811024" top="0.78740157499999996" bottom="0.78740157499999996" header="0.31496062000000002" footer="0.31496062000000002"/>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5"/>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84</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ht="22" x14ac:dyDescent="0.2">
      <c r="A14" s="27"/>
      <c r="B14" s="27"/>
      <c r="C14" s="27"/>
      <c r="D14" s="27"/>
      <c r="E14" s="28">
        <v>1</v>
      </c>
      <c r="F14" s="25" t="s">
        <v>198</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t="s">
        <v>199</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t="s">
        <v>200</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t="s">
        <v>200</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ht="22" x14ac:dyDescent="0.2">
      <c r="A18" s="27"/>
      <c r="B18" s="27"/>
      <c r="C18" s="27"/>
      <c r="D18" s="27"/>
      <c r="E18" s="28">
        <v>5</v>
      </c>
      <c r="F18" s="25" t="s">
        <v>201</v>
      </c>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ht="22" x14ac:dyDescent="0.2">
      <c r="A19" s="27"/>
      <c r="B19" s="27"/>
      <c r="C19" s="27"/>
      <c r="D19" s="27"/>
      <c r="E19" s="32">
        <v>6</v>
      </c>
      <c r="F19" s="26" t="s">
        <v>202</v>
      </c>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ht="22" x14ac:dyDescent="0.2">
      <c r="A20" s="27"/>
      <c r="B20" s="27"/>
      <c r="C20" s="27"/>
      <c r="D20" s="27"/>
      <c r="E20" s="28">
        <v>7</v>
      </c>
      <c r="F20" s="25" t="s">
        <v>203</v>
      </c>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ht="22" x14ac:dyDescent="0.2">
      <c r="A21" s="27"/>
      <c r="B21" s="27"/>
      <c r="C21" s="27"/>
      <c r="D21" s="27"/>
      <c r="E21" s="32">
        <v>8</v>
      </c>
      <c r="F21" s="26" t="s">
        <v>204</v>
      </c>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ht="22" x14ac:dyDescent="0.2">
      <c r="A22" s="27"/>
      <c r="B22" s="27"/>
      <c r="C22" s="27"/>
      <c r="D22" s="27"/>
      <c r="E22" s="28">
        <v>9</v>
      </c>
      <c r="F22" s="25" t="s">
        <v>205</v>
      </c>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t="s">
        <v>206</v>
      </c>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t="s">
        <v>207</v>
      </c>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ht="22" x14ac:dyDescent="0.2">
      <c r="A25" s="27"/>
      <c r="B25" s="27"/>
      <c r="C25" s="27"/>
      <c r="D25" s="27"/>
      <c r="E25" s="32">
        <v>12</v>
      </c>
      <c r="F25" s="26" t="s">
        <v>208</v>
      </c>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ht="22" x14ac:dyDescent="0.2">
      <c r="A26" s="27"/>
      <c r="B26" s="27"/>
      <c r="C26" s="27"/>
      <c r="D26" s="27"/>
      <c r="E26" s="28">
        <v>13</v>
      </c>
      <c r="F26" s="25" t="s">
        <v>209</v>
      </c>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ht="22" x14ac:dyDescent="0.2">
      <c r="A27" s="27"/>
      <c r="B27" s="27"/>
      <c r="C27" s="27"/>
      <c r="D27" s="27"/>
      <c r="E27" s="32">
        <v>14</v>
      </c>
      <c r="F27" s="26" t="s">
        <v>210</v>
      </c>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t="s">
        <v>211</v>
      </c>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t="s">
        <v>212</v>
      </c>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t="s">
        <v>213</v>
      </c>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t="s">
        <v>214</v>
      </c>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t="s">
        <v>215</v>
      </c>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t="s">
        <v>216</v>
      </c>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ht="33" x14ac:dyDescent="0.2">
      <c r="A34" s="27"/>
      <c r="B34" s="27"/>
      <c r="C34" s="27"/>
      <c r="D34" s="27"/>
      <c r="E34" s="28">
        <v>21</v>
      </c>
      <c r="F34" s="25" t="s">
        <v>217</v>
      </c>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ht="22" x14ac:dyDescent="0.2">
      <c r="A35" s="27"/>
      <c r="B35" s="27"/>
      <c r="C35" s="27"/>
      <c r="D35" s="27"/>
      <c r="E35" s="32">
        <v>22</v>
      </c>
      <c r="F35" s="26" t="s">
        <v>218</v>
      </c>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t="s">
        <v>219</v>
      </c>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t="s">
        <v>220</v>
      </c>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ht="22" x14ac:dyDescent="0.2">
      <c r="A38" s="27"/>
      <c r="B38" s="27"/>
      <c r="C38" s="27"/>
      <c r="D38" s="27"/>
      <c r="E38" s="28">
        <v>25</v>
      </c>
      <c r="F38" s="25" t="s">
        <v>221</v>
      </c>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t="s">
        <v>222</v>
      </c>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rEtwMXZT0yV1GzgGYEw8P6TJZpXo71uLXBo38vGA5wU98oty8uWHETN2UZj7h2XC+BPo9C1aHn1dlHQcmU0Hmg==" saltValue="lYyJpPNsfaZ8Fdz+sCMcVQ=="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36" priority="9" operator="equal">
      <formula>$Z$15</formula>
    </cfRule>
    <cfRule type="cellIs" dxfId="135" priority="10" operator="equal">
      <formula>$Z$14</formula>
    </cfRule>
  </conditionalFormatting>
  <conditionalFormatting sqref="H52:J73 L52:O73">
    <cfRule type="cellIs" dxfId="134" priority="7" operator="equal">
      <formula>$Z$15</formula>
    </cfRule>
    <cfRule type="cellIs" dxfId="133" priority="8" operator="equal">
      <formula>$Z$14</formula>
    </cfRule>
  </conditionalFormatting>
  <conditionalFormatting sqref="I13">
    <cfRule type="cellIs" dxfId="132" priority="1" operator="equal">
      <formula>"A"</formula>
    </cfRule>
    <cfRule type="cellIs" dxfId="131" priority="2" operator="equal">
      <formula>"U"</formula>
    </cfRule>
    <cfRule type="cellIs" dxfId="130" priority="3" operator="equal">
      <formula>"OK"</formula>
    </cfRule>
  </conditionalFormatting>
  <dataValidations count="3">
    <dataValidation type="whole" allowBlank="1" showInputMessage="1" showErrorMessage="1" sqref="Q14:R73 U14:V73" xr:uid="{00000000-0002-0000-0F00-000000000000}">
      <formula1>0</formula1>
      <formula2>1000</formula2>
    </dataValidation>
    <dataValidation type="list" allowBlank="1" showInputMessage="1" showErrorMessage="1" sqref="L14:O73" xr:uid="{00000000-0002-0000-0F00-000001000000}">
      <formula1>$Z$14</formula1>
    </dataValidation>
    <dataValidation type="list" allowBlank="1" showInputMessage="1" showErrorMessage="1" sqref="H14:J73" xr:uid="{00000000-0002-0000-0F00-000002000000}">
      <formula1>$Z$14:$Z$15</formula1>
    </dataValidation>
  </dataValidations>
  <pageMargins left="0.511811024" right="0.511811024" top="0.78740157499999996" bottom="0.78740157499999996" header="0.31496062000000002" footer="0.31496062000000002"/>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6"/>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85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ht="44" x14ac:dyDescent="0.2">
      <c r="A14" s="27"/>
      <c r="B14" s="27"/>
      <c r="C14" s="27"/>
      <c r="D14" s="27"/>
      <c r="E14" s="28">
        <v>1</v>
      </c>
      <c r="F14" s="25" t="s">
        <v>223</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ht="33" x14ac:dyDescent="0.2">
      <c r="A15" s="27"/>
      <c r="B15" s="27"/>
      <c r="C15" s="27"/>
      <c r="D15" s="27"/>
      <c r="E15" s="32">
        <v>2</v>
      </c>
      <c r="F15" s="26" t="s">
        <v>224</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ht="22" x14ac:dyDescent="0.2">
      <c r="A16" s="27"/>
      <c r="B16" s="27"/>
      <c r="C16" s="27"/>
      <c r="D16" s="27"/>
      <c r="E16" s="28">
        <v>3</v>
      </c>
      <c r="F16" s="25" t="s">
        <v>225</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ht="22" x14ac:dyDescent="0.2">
      <c r="A17" s="27"/>
      <c r="B17" s="27"/>
      <c r="C17" s="27"/>
      <c r="D17" s="27"/>
      <c r="E17" s="32">
        <v>4</v>
      </c>
      <c r="F17" s="26" t="s">
        <v>226</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ht="44" x14ac:dyDescent="0.2">
      <c r="A18" s="27"/>
      <c r="B18" s="27"/>
      <c r="C18" s="27"/>
      <c r="D18" s="27"/>
      <c r="E18" s="28">
        <v>5</v>
      </c>
      <c r="F18" s="25" t="s">
        <v>227</v>
      </c>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ht="33" x14ac:dyDescent="0.2">
      <c r="A19" s="27"/>
      <c r="B19" s="27"/>
      <c r="C19" s="27"/>
      <c r="D19" s="27"/>
      <c r="E19" s="32">
        <v>6</v>
      </c>
      <c r="F19" s="26" t="s">
        <v>228</v>
      </c>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ht="22" x14ac:dyDescent="0.2">
      <c r="A20" s="27"/>
      <c r="B20" s="27"/>
      <c r="C20" s="27"/>
      <c r="D20" s="27"/>
      <c r="E20" s="28">
        <v>7</v>
      </c>
      <c r="F20" s="25" t="s">
        <v>229</v>
      </c>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ht="33" x14ac:dyDescent="0.2">
      <c r="A21" s="27"/>
      <c r="B21" s="27"/>
      <c r="C21" s="27"/>
      <c r="D21" s="27"/>
      <c r="E21" s="32">
        <v>8</v>
      </c>
      <c r="F21" s="26" t="s">
        <v>230</v>
      </c>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ht="33" x14ac:dyDescent="0.2">
      <c r="A22" s="27"/>
      <c r="B22" s="27"/>
      <c r="C22" s="27"/>
      <c r="D22" s="27"/>
      <c r="E22" s="28">
        <v>9</v>
      </c>
      <c r="F22" s="25" t="s">
        <v>231</v>
      </c>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ht="77" x14ac:dyDescent="0.2">
      <c r="A23" s="27"/>
      <c r="B23" s="27"/>
      <c r="C23" s="27"/>
      <c r="D23" s="27"/>
      <c r="E23" s="32">
        <v>10</v>
      </c>
      <c r="F23" s="26" t="s">
        <v>232</v>
      </c>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ht="22" x14ac:dyDescent="0.2">
      <c r="A24" s="27"/>
      <c r="B24" s="27"/>
      <c r="C24" s="27"/>
      <c r="D24" s="27"/>
      <c r="E24" s="28">
        <v>11</v>
      </c>
      <c r="F24" s="25" t="s">
        <v>233</v>
      </c>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ht="22" x14ac:dyDescent="0.2">
      <c r="A25" s="27"/>
      <c r="B25" s="27"/>
      <c r="C25" s="27"/>
      <c r="D25" s="27"/>
      <c r="E25" s="32">
        <v>12</v>
      </c>
      <c r="F25" s="26" t="s">
        <v>234</v>
      </c>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ht="88" x14ac:dyDescent="0.2">
      <c r="A26" s="27"/>
      <c r="B26" s="27"/>
      <c r="C26" s="27"/>
      <c r="D26" s="27"/>
      <c r="E26" s="28">
        <v>13</v>
      </c>
      <c r="F26" s="25" t="s">
        <v>235</v>
      </c>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ht="33" x14ac:dyDescent="0.2">
      <c r="A27" s="27"/>
      <c r="B27" s="27"/>
      <c r="C27" s="27"/>
      <c r="D27" s="27"/>
      <c r="E27" s="32">
        <v>14</v>
      </c>
      <c r="F27" s="26" t="s">
        <v>236</v>
      </c>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ht="33" x14ac:dyDescent="0.2">
      <c r="A28" s="27"/>
      <c r="B28" s="27"/>
      <c r="C28" s="27"/>
      <c r="D28" s="27"/>
      <c r="E28" s="28">
        <v>15</v>
      </c>
      <c r="F28" s="25" t="s">
        <v>237</v>
      </c>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ht="44" x14ac:dyDescent="0.2">
      <c r="A29" s="27"/>
      <c r="B29" s="27"/>
      <c r="C29" s="27"/>
      <c r="D29" s="27"/>
      <c r="E29" s="32">
        <v>16</v>
      </c>
      <c r="F29" s="26" t="s">
        <v>238</v>
      </c>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ht="22" x14ac:dyDescent="0.2">
      <c r="A30" s="27"/>
      <c r="B30" s="27"/>
      <c r="C30" s="27"/>
      <c r="D30" s="27"/>
      <c r="E30" s="28">
        <v>17</v>
      </c>
      <c r="F30" s="25" t="s">
        <v>239</v>
      </c>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ht="22" x14ac:dyDescent="0.2">
      <c r="A31" s="27"/>
      <c r="B31" s="27"/>
      <c r="C31" s="27"/>
      <c r="D31" s="27"/>
      <c r="E31" s="32">
        <v>18</v>
      </c>
      <c r="F31" s="26" t="s">
        <v>240</v>
      </c>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t="s">
        <v>241</v>
      </c>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ht="22" x14ac:dyDescent="0.2">
      <c r="A33" s="27"/>
      <c r="B33" s="27"/>
      <c r="C33" s="27"/>
      <c r="D33" s="27"/>
      <c r="E33" s="32">
        <v>20</v>
      </c>
      <c r="F33" s="26" t="s">
        <v>242</v>
      </c>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ht="77" x14ac:dyDescent="0.2">
      <c r="A34" s="27"/>
      <c r="B34" s="27"/>
      <c r="C34" s="27"/>
      <c r="D34" s="27"/>
      <c r="E34" s="28">
        <v>21</v>
      </c>
      <c r="F34" s="25" t="s">
        <v>243</v>
      </c>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t="s">
        <v>244</v>
      </c>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ht="22" x14ac:dyDescent="0.2">
      <c r="A36" s="27"/>
      <c r="B36" s="27"/>
      <c r="C36" s="27"/>
      <c r="D36" s="27"/>
      <c r="E36" s="28">
        <v>23</v>
      </c>
      <c r="F36" s="25" t="s">
        <v>245</v>
      </c>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ht="33" x14ac:dyDescent="0.2">
      <c r="A37" s="27"/>
      <c r="B37" s="27"/>
      <c r="C37" s="27"/>
      <c r="D37" s="27"/>
      <c r="E37" s="32">
        <v>24</v>
      </c>
      <c r="F37" s="26" t="s">
        <v>246</v>
      </c>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ht="44" x14ac:dyDescent="0.2">
      <c r="A38" s="27"/>
      <c r="B38" s="27"/>
      <c r="C38" s="27"/>
      <c r="D38" s="27"/>
      <c r="E38" s="28">
        <v>25</v>
      </c>
      <c r="F38" s="25" t="s">
        <v>247</v>
      </c>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ht="22" x14ac:dyDescent="0.2">
      <c r="A39" s="27"/>
      <c r="B39" s="27"/>
      <c r="C39" s="27"/>
      <c r="D39" s="27"/>
      <c r="E39" s="32">
        <v>26</v>
      </c>
      <c r="F39" s="26" t="s">
        <v>248</v>
      </c>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ht="44" x14ac:dyDescent="0.2">
      <c r="A40" s="27"/>
      <c r="B40" s="27"/>
      <c r="C40" s="27"/>
      <c r="D40" s="27"/>
      <c r="E40" s="28">
        <v>27</v>
      </c>
      <c r="F40" s="25" t="s">
        <v>249</v>
      </c>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ht="22" x14ac:dyDescent="0.2">
      <c r="A41" s="27"/>
      <c r="B41" s="27"/>
      <c r="C41" s="27"/>
      <c r="D41" s="27"/>
      <c r="E41" s="32">
        <v>28</v>
      </c>
      <c r="F41" s="26" t="s">
        <v>250</v>
      </c>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ht="22" x14ac:dyDescent="0.2">
      <c r="A42" s="27"/>
      <c r="B42" s="27"/>
      <c r="C42" s="27"/>
      <c r="D42" s="27"/>
      <c r="E42" s="28">
        <v>29</v>
      </c>
      <c r="F42" s="25" t="s">
        <v>251</v>
      </c>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ht="66" x14ac:dyDescent="0.2">
      <c r="A43" s="27"/>
      <c r="B43" s="27"/>
      <c r="C43" s="27"/>
      <c r="D43" s="27"/>
      <c r="E43" s="32">
        <v>30</v>
      </c>
      <c r="F43" s="26" t="s">
        <v>252</v>
      </c>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ht="66" x14ac:dyDescent="0.2">
      <c r="A44" s="27"/>
      <c r="B44" s="27"/>
      <c r="C44" s="27"/>
      <c r="D44" s="27"/>
      <c r="E44" s="28">
        <v>31</v>
      </c>
      <c r="F44" s="25" t="s">
        <v>253</v>
      </c>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ht="22" x14ac:dyDescent="0.2">
      <c r="A45" s="27"/>
      <c r="B45" s="27"/>
      <c r="C45" s="27"/>
      <c r="D45" s="27"/>
      <c r="E45" s="32">
        <v>32</v>
      </c>
      <c r="F45" s="26" t="s">
        <v>254</v>
      </c>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ht="33" x14ac:dyDescent="0.2">
      <c r="A46" s="27"/>
      <c r="B46" s="27"/>
      <c r="C46" s="27"/>
      <c r="D46" s="27"/>
      <c r="E46" s="28">
        <v>33</v>
      </c>
      <c r="F46" s="25" t="s">
        <v>255</v>
      </c>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ht="44" x14ac:dyDescent="0.2">
      <c r="A47" s="27"/>
      <c r="B47" s="27"/>
      <c r="C47" s="27"/>
      <c r="D47" s="27"/>
      <c r="E47" s="32">
        <v>34</v>
      </c>
      <c r="F47" s="26" t="s">
        <v>256</v>
      </c>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ht="33" x14ac:dyDescent="0.2">
      <c r="A48" s="27"/>
      <c r="B48" s="27"/>
      <c r="C48" s="27"/>
      <c r="D48" s="27"/>
      <c r="E48" s="28">
        <v>35</v>
      </c>
      <c r="F48" s="25" t="s">
        <v>257</v>
      </c>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ht="33" x14ac:dyDescent="0.2">
      <c r="A49" s="27"/>
      <c r="B49" s="27"/>
      <c r="C49" s="27"/>
      <c r="D49" s="27"/>
      <c r="E49" s="32">
        <v>36</v>
      </c>
      <c r="F49" s="26" t="s">
        <v>258</v>
      </c>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ht="33" x14ac:dyDescent="0.2">
      <c r="A50" s="27"/>
      <c r="B50" s="27"/>
      <c r="C50" s="27"/>
      <c r="D50" s="27"/>
      <c r="E50" s="28">
        <v>37</v>
      </c>
      <c r="F50" s="25" t="s">
        <v>259</v>
      </c>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ht="22" x14ac:dyDescent="0.2">
      <c r="A51" s="27"/>
      <c r="B51" s="27"/>
      <c r="C51" s="27"/>
      <c r="D51" s="27"/>
      <c r="E51" s="32">
        <v>38</v>
      </c>
      <c r="F51" s="26" t="s">
        <v>260</v>
      </c>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ht="44" x14ac:dyDescent="0.2">
      <c r="A52" s="27"/>
      <c r="B52" s="27"/>
      <c r="C52" s="27"/>
      <c r="D52" s="27"/>
      <c r="E52" s="28">
        <v>39</v>
      </c>
      <c r="F52" s="25" t="s">
        <v>261</v>
      </c>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ht="33" x14ac:dyDescent="0.2">
      <c r="A53" s="27"/>
      <c r="B53" s="27"/>
      <c r="C53" s="27"/>
      <c r="D53" s="27"/>
      <c r="E53" s="32">
        <v>40</v>
      </c>
      <c r="F53" s="26" t="s">
        <v>262</v>
      </c>
      <c r="G53" s="29"/>
      <c r="H53" s="85"/>
      <c r="I53" s="85"/>
      <c r="J53" s="85"/>
      <c r="K53" s="30"/>
      <c r="L53" s="85"/>
      <c r="M53" s="85"/>
      <c r="N53" s="85"/>
      <c r="O53" s="85"/>
      <c r="P53" s="30"/>
      <c r="Q53" s="87"/>
      <c r="R53" s="87"/>
      <c r="S53" s="15"/>
      <c r="T53" s="30"/>
      <c r="U53" s="87"/>
      <c r="V53" s="87"/>
      <c r="W53" s="15"/>
      <c r="X53" s="27"/>
      <c r="Y53" s="27"/>
      <c r="Z53" s="27"/>
      <c r="AA53" s="27"/>
    </row>
    <row r="54" spans="1:27" s="31" customFormat="1" ht="44" x14ac:dyDescent="0.2">
      <c r="A54" s="27"/>
      <c r="B54" s="27"/>
      <c r="C54" s="27"/>
      <c r="D54" s="27"/>
      <c r="E54" s="28">
        <v>41</v>
      </c>
      <c r="F54" s="25" t="s">
        <v>263</v>
      </c>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LaVxS8afO11iwHyzCBBnRiCnpC1DCmQYhLByV27Ls5CvYBBhoFPh+KKbsY3AwNoDje3FrF7agQk8EzTFKoyevw==" saltValue="lIaE5TiWv06ITwthJdz9QQ=="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29" priority="9" operator="equal">
      <formula>$Z$15</formula>
    </cfRule>
    <cfRule type="cellIs" dxfId="128" priority="10" operator="equal">
      <formula>$Z$14</formula>
    </cfRule>
  </conditionalFormatting>
  <conditionalFormatting sqref="H52:J73 L52:O73">
    <cfRule type="cellIs" dxfId="127" priority="7" operator="equal">
      <formula>$Z$15</formula>
    </cfRule>
    <cfRule type="cellIs" dxfId="126" priority="8" operator="equal">
      <formula>$Z$14</formula>
    </cfRule>
  </conditionalFormatting>
  <conditionalFormatting sqref="I13">
    <cfRule type="cellIs" dxfId="125" priority="1" operator="equal">
      <formula>"A"</formula>
    </cfRule>
    <cfRule type="cellIs" dxfId="124" priority="2" operator="equal">
      <formula>"U"</formula>
    </cfRule>
    <cfRule type="cellIs" dxfId="123" priority="3" operator="equal">
      <formula>"OK"</formula>
    </cfRule>
  </conditionalFormatting>
  <dataValidations count="3">
    <dataValidation type="whole" allowBlank="1" showInputMessage="1" showErrorMessage="1" sqref="Q14:R73 U14:V73" xr:uid="{00000000-0002-0000-1000-000000000000}">
      <formula1>0</formula1>
      <formula2>1000</formula2>
    </dataValidation>
    <dataValidation type="list" allowBlank="1" showInputMessage="1" showErrorMessage="1" sqref="L14:O73" xr:uid="{00000000-0002-0000-1000-000001000000}">
      <formula1>$Z$14</formula1>
    </dataValidation>
    <dataValidation type="list" allowBlank="1" showInputMessage="1" showErrorMessage="1" sqref="H14:J73" xr:uid="{00000000-0002-0000-1000-000002000000}">
      <formula1>$Z$14:$Z$15</formula1>
    </dataValidation>
  </dataValidations>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7"/>
  <dimension ref="A1:AA75"/>
  <sheetViews>
    <sheetView showRowColHeaders="0" tabSelected="1" workbookViewId="0"/>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264</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ht="15" customHeight="1" x14ac:dyDescent="0.2">
      <c r="A14" s="27"/>
      <c r="B14" s="27"/>
      <c r="C14" s="27"/>
      <c r="D14" s="27"/>
      <c r="E14" s="28">
        <v>1</v>
      </c>
      <c r="F14" s="25" t="s">
        <v>313</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ht="15" customHeight="1" x14ac:dyDescent="0.2">
      <c r="A15" s="27"/>
      <c r="B15" s="27"/>
      <c r="C15" s="27"/>
      <c r="D15" s="27"/>
      <c r="E15" s="32">
        <v>2</v>
      </c>
      <c r="F15" s="26" t="s">
        <v>312</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22" priority="9" operator="equal">
      <formula>$Z$15</formula>
    </cfRule>
    <cfRule type="cellIs" dxfId="121" priority="10" operator="equal">
      <formula>$Z$14</formula>
    </cfRule>
  </conditionalFormatting>
  <conditionalFormatting sqref="H52:J73 L52:O73">
    <cfRule type="cellIs" dxfId="120" priority="7" operator="equal">
      <formula>$Z$15</formula>
    </cfRule>
    <cfRule type="cellIs" dxfId="119" priority="8" operator="equal">
      <formula>$Z$14</formula>
    </cfRule>
  </conditionalFormatting>
  <conditionalFormatting sqref="I13">
    <cfRule type="cellIs" dxfId="118" priority="1" operator="equal">
      <formula>"A"</formula>
    </cfRule>
    <cfRule type="cellIs" dxfId="117" priority="2" operator="equal">
      <formula>"U"</formula>
    </cfRule>
    <cfRule type="cellIs" dxfId="116" priority="3" operator="equal">
      <formula>"OK"</formula>
    </cfRule>
  </conditionalFormatting>
  <dataValidations count="3">
    <dataValidation type="whole" allowBlank="1" showInputMessage="1" showErrorMessage="1" sqref="Q14:R73 U14:V73" xr:uid="{00000000-0002-0000-1100-000000000000}">
      <formula1>0</formula1>
      <formula2>1000</formula2>
    </dataValidation>
    <dataValidation type="list" allowBlank="1" showInputMessage="1" showErrorMessage="1" sqref="L14:O73" xr:uid="{00000000-0002-0000-1100-000001000000}">
      <formula1>$Z$14</formula1>
    </dataValidation>
    <dataValidation type="list" allowBlank="1" showInputMessage="1" showErrorMessage="1" sqref="H14:J73" xr:uid="{00000000-0002-0000-1100-000002000000}">
      <formula1>$Z$14:$Z$15</formula1>
    </dataValidation>
  </dataValidations>
  <pageMargins left="0.511811024" right="0.511811024" top="0.78740157499999996" bottom="0.78740157499999996" header="0.31496062000000002" footer="0.3149606200000000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8"/>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87</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ht="66" x14ac:dyDescent="0.2">
      <c r="A14" s="27"/>
      <c r="B14" s="27"/>
      <c r="C14" s="27"/>
      <c r="D14" s="27"/>
      <c r="E14" s="28">
        <v>1</v>
      </c>
      <c r="F14" s="25" t="s">
        <v>267</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ht="77" x14ac:dyDescent="0.2">
      <c r="A15" s="27"/>
      <c r="B15" s="27"/>
      <c r="C15" s="27"/>
      <c r="D15" s="27"/>
      <c r="E15" s="32">
        <v>2</v>
      </c>
      <c r="F15" s="26" t="s">
        <v>268</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ht="44" x14ac:dyDescent="0.2">
      <c r="A16" s="27"/>
      <c r="B16" s="27"/>
      <c r="C16" s="27"/>
      <c r="D16" s="27"/>
      <c r="E16" s="28">
        <v>3</v>
      </c>
      <c r="F16" s="25" t="s">
        <v>269</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ht="110" x14ac:dyDescent="0.2">
      <c r="A17" s="27"/>
      <c r="B17" s="27"/>
      <c r="C17" s="27"/>
      <c r="D17" s="27"/>
      <c r="E17" s="32">
        <v>4</v>
      </c>
      <c r="F17" s="26" t="s">
        <v>270</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ht="66" x14ac:dyDescent="0.2">
      <c r="A18" s="27"/>
      <c r="B18" s="27"/>
      <c r="C18" s="27"/>
      <c r="D18" s="27"/>
      <c r="E18" s="28">
        <v>5</v>
      </c>
      <c r="F18" s="25" t="s">
        <v>271</v>
      </c>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ht="33" x14ac:dyDescent="0.2">
      <c r="A19" s="27"/>
      <c r="B19" s="27"/>
      <c r="C19" s="27"/>
      <c r="D19" s="27"/>
      <c r="E19" s="32">
        <v>6</v>
      </c>
      <c r="F19" s="26" t="s">
        <v>272</v>
      </c>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ht="99" x14ac:dyDescent="0.2">
      <c r="A20" s="27"/>
      <c r="B20" s="27"/>
      <c r="C20" s="27"/>
      <c r="D20" s="27"/>
      <c r="E20" s="28">
        <v>7</v>
      </c>
      <c r="F20" s="25" t="s">
        <v>273</v>
      </c>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ht="44" x14ac:dyDescent="0.2">
      <c r="A21" s="27"/>
      <c r="B21" s="27"/>
      <c r="C21" s="27"/>
      <c r="D21" s="27"/>
      <c r="E21" s="32">
        <v>8</v>
      </c>
      <c r="F21" s="26" t="s">
        <v>274</v>
      </c>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ht="33" x14ac:dyDescent="0.2">
      <c r="A22" s="27"/>
      <c r="B22" s="27"/>
      <c r="C22" s="27"/>
      <c r="D22" s="27"/>
      <c r="E22" s="28">
        <v>9</v>
      </c>
      <c r="F22" s="25" t="s">
        <v>275</v>
      </c>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t="s">
        <v>276</v>
      </c>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ht="33" x14ac:dyDescent="0.2">
      <c r="A24" s="27"/>
      <c r="B24" s="27"/>
      <c r="C24" s="27"/>
      <c r="D24" s="27"/>
      <c r="E24" s="28">
        <v>11</v>
      </c>
      <c r="F24" s="25" t="s">
        <v>277</v>
      </c>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ht="22" x14ac:dyDescent="0.2">
      <c r="A25" s="27"/>
      <c r="B25" s="27"/>
      <c r="C25" s="27"/>
      <c r="D25" s="27"/>
      <c r="E25" s="32">
        <v>12</v>
      </c>
      <c r="F25" s="26" t="s">
        <v>278</v>
      </c>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t="s">
        <v>279</v>
      </c>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WKTo5TVhJlfOosOW03Dvph4W1+eF1XAm/GkB+22iBXuZeyTJByMo/qZXSQKzaLzAJ+cZW3KGT0eeTztketsriw==" saltValue="1v63FFS3sxYj9fxxkHaMTw=="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15" priority="6" operator="equal">
      <formula>$Z$15</formula>
    </cfRule>
    <cfRule type="cellIs" dxfId="114" priority="7" operator="equal">
      <formula>$Z$14</formula>
    </cfRule>
  </conditionalFormatting>
  <conditionalFormatting sqref="H52:J73 L52:O73">
    <cfRule type="cellIs" dxfId="113" priority="4" operator="equal">
      <formula>$Z$15</formula>
    </cfRule>
    <cfRule type="cellIs" dxfId="112" priority="5" operator="equal">
      <formula>$Z$14</formula>
    </cfRule>
  </conditionalFormatting>
  <conditionalFormatting sqref="I13">
    <cfRule type="cellIs" dxfId="111" priority="1" operator="equal">
      <formula>"A"</formula>
    </cfRule>
    <cfRule type="cellIs" dxfId="110" priority="2" operator="equal">
      <formula>"U"</formula>
    </cfRule>
    <cfRule type="cellIs" dxfId="109" priority="3" operator="equal">
      <formula>"OK"</formula>
    </cfRule>
  </conditionalFormatting>
  <dataValidations count="3">
    <dataValidation type="whole" allowBlank="1" showInputMessage="1" showErrorMessage="1" sqref="Q14:R73 U14:V73" xr:uid="{00000000-0002-0000-1200-000000000000}">
      <formula1>0</formula1>
      <formula2>1000</formula2>
    </dataValidation>
    <dataValidation type="list" allowBlank="1" showInputMessage="1" showErrorMessage="1" sqref="L14:O73" xr:uid="{00000000-0002-0000-1200-000001000000}">
      <formula1>$Z$14</formula1>
    </dataValidation>
    <dataValidation type="list" allowBlank="1" showInputMessage="1" showErrorMessage="1" sqref="H14:J73" xr:uid="{00000000-0002-0000-1200-000002000000}">
      <formula1>$Z$14:$Z$15</formula1>
    </dataValidation>
  </dataValidation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dimension ref="A1:U39"/>
  <sheetViews>
    <sheetView showRowColHeaders="0" workbookViewId="0">
      <selection activeCell="C8" sqref="C8:S38"/>
    </sheetView>
  </sheetViews>
  <sheetFormatPr baseColWidth="10" defaultColWidth="0" defaultRowHeight="15" customHeight="1" zeroHeight="1" x14ac:dyDescent="0.2"/>
  <cols>
    <col min="1" max="21" width="9.1640625" style="111" customWidth="1"/>
    <col min="22" max="16384" width="9.1640625" style="111" hidden="1"/>
  </cols>
  <sheetData>
    <row r="1" spans="1:21" ht="15" customHeight="1" x14ac:dyDescent="0.2">
      <c r="A1" s="1"/>
      <c r="B1" s="1"/>
      <c r="C1" s="1"/>
      <c r="D1" s="1"/>
      <c r="E1" s="1"/>
      <c r="F1" s="1"/>
      <c r="G1" s="1"/>
      <c r="H1" s="1"/>
      <c r="I1" s="1"/>
      <c r="J1" s="1"/>
      <c r="K1" s="1"/>
      <c r="L1" s="1"/>
      <c r="M1" s="1"/>
      <c r="N1" s="1"/>
      <c r="O1" s="1"/>
      <c r="P1" s="1"/>
      <c r="Q1" s="1"/>
      <c r="R1" s="1"/>
      <c r="S1" s="1"/>
      <c r="T1" s="1"/>
      <c r="U1" s="1"/>
    </row>
    <row r="2" spans="1:21" ht="15" customHeight="1" x14ac:dyDescent="0.2">
      <c r="A2" s="1"/>
      <c r="B2" s="1"/>
      <c r="C2" s="1"/>
      <c r="D2" s="1"/>
      <c r="E2" s="1"/>
      <c r="F2" s="1"/>
      <c r="G2" s="1"/>
      <c r="H2" s="1"/>
      <c r="I2" s="1"/>
      <c r="J2" s="1"/>
      <c r="K2" s="1"/>
      <c r="L2" s="1"/>
      <c r="M2" s="1"/>
      <c r="N2" s="1"/>
      <c r="O2" s="1"/>
      <c r="P2" s="1"/>
      <c r="Q2" s="1"/>
      <c r="R2" s="1"/>
      <c r="S2" s="1"/>
      <c r="T2" s="1"/>
      <c r="U2" s="1"/>
    </row>
    <row r="3" spans="1:21" ht="15" customHeight="1" x14ac:dyDescent="0.2">
      <c r="A3" s="1"/>
      <c r="B3" s="1"/>
      <c r="C3" s="1"/>
      <c r="D3" s="1"/>
      <c r="E3" s="1"/>
      <c r="F3" s="1"/>
      <c r="G3" s="1"/>
      <c r="H3" s="1"/>
      <c r="I3" s="1"/>
      <c r="J3" s="1"/>
      <c r="K3" s="1"/>
      <c r="L3" s="1"/>
      <c r="M3" s="1"/>
      <c r="N3" s="1"/>
      <c r="O3" s="1"/>
      <c r="P3" s="1"/>
      <c r="Q3" s="1"/>
      <c r="R3" s="1"/>
      <c r="S3" s="1"/>
      <c r="T3" s="1"/>
      <c r="U3" s="1"/>
    </row>
    <row r="4" spans="1:21" ht="15" customHeight="1" x14ac:dyDescent="0.2">
      <c r="A4" s="1"/>
      <c r="B4" s="1"/>
      <c r="C4" s="1"/>
      <c r="D4" s="1"/>
      <c r="E4" s="1"/>
      <c r="F4" s="1"/>
      <c r="G4" s="1"/>
      <c r="H4" s="1"/>
      <c r="I4" s="1"/>
      <c r="J4" s="1"/>
      <c r="K4" s="1"/>
      <c r="L4" s="1"/>
      <c r="M4" s="1"/>
      <c r="N4" s="1"/>
      <c r="O4" s="1"/>
      <c r="P4" s="1"/>
      <c r="Q4" s="1"/>
      <c r="R4" s="1"/>
      <c r="S4" s="1"/>
      <c r="T4" s="1"/>
      <c r="U4" s="1"/>
    </row>
    <row r="5" spans="1:21" ht="15" customHeight="1" x14ac:dyDescent="0.2">
      <c r="A5" s="1"/>
      <c r="B5" s="1"/>
      <c r="C5" s="1"/>
      <c r="D5" s="1"/>
      <c r="E5" s="1"/>
      <c r="F5" s="1"/>
      <c r="G5" s="1"/>
      <c r="H5" s="1"/>
      <c r="I5" s="1"/>
      <c r="J5" s="1"/>
      <c r="K5" s="1"/>
      <c r="L5" s="1"/>
      <c r="M5" s="1"/>
      <c r="N5" s="1"/>
      <c r="O5" s="1"/>
      <c r="P5" s="1"/>
      <c r="Q5" s="1"/>
      <c r="R5" s="1"/>
      <c r="S5" s="1"/>
      <c r="T5" s="1"/>
      <c r="U5" s="1"/>
    </row>
    <row r="6" spans="1:21" ht="15" customHeight="1" x14ac:dyDescent="0.2">
      <c r="A6" s="1"/>
      <c r="B6" s="1"/>
      <c r="C6" s="1"/>
      <c r="D6" s="1"/>
      <c r="E6" s="1"/>
      <c r="F6" s="1"/>
      <c r="G6" s="1"/>
      <c r="H6" s="1"/>
      <c r="I6" s="1"/>
      <c r="J6" s="1"/>
      <c r="K6" s="1"/>
      <c r="L6" s="1"/>
      <c r="M6" s="1"/>
      <c r="N6" s="1"/>
      <c r="O6" s="1"/>
      <c r="P6" s="1"/>
      <c r="Q6" s="1"/>
      <c r="R6" s="1"/>
      <c r="S6" s="1"/>
      <c r="T6" s="1"/>
      <c r="U6" s="1"/>
    </row>
    <row r="7" spans="1:21" ht="15" customHeight="1" x14ac:dyDescent="0.2">
      <c r="A7" s="7"/>
      <c r="B7" s="7"/>
      <c r="C7" s="7"/>
      <c r="D7" s="7"/>
      <c r="E7" s="7"/>
      <c r="F7" s="7"/>
      <c r="G7" s="7"/>
      <c r="H7" s="7"/>
      <c r="I7" s="7"/>
      <c r="J7" s="7"/>
      <c r="K7" s="7"/>
      <c r="L7" s="7"/>
      <c r="M7" s="7"/>
      <c r="N7" s="7"/>
      <c r="O7" s="7"/>
      <c r="P7" s="7"/>
      <c r="Q7" s="7"/>
      <c r="R7" s="7"/>
      <c r="S7" s="7"/>
      <c r="T7" s="7"/>
      <c r="U7" s="7"/>
    </row>
    <row r="8" spans="1:21" ht="15" customHeight="1" x14ac:dyDescent="0.2">
      <c r="A8" s="7"/>
      <c r="B8" s="7"/>
      <c r="C8" s="120" t="s">
        <v>45</v>
      </c>
      <c r="D8" s="121"/>
      <c r="E8" s="121"/>
      <c r="F8" s="121"/>
      <c r="G8" s="121"/>
      <c r="H8" s="121"/>
      <c r="I8" s="121"/>
      <c r="J8" s="121"/>
      <c r="K8" s="121"/>
      <c r="L8" s="121"/>
      <c r="M8" s="121"/>
      <c r="N8" s="121"/>
      <c r="O8" s="121"/>
      <c r="P8" s="121"/>
      <c r="Q8" s="121"/>
      <c r="R8" s="121"/>
      <c r="S8" s="122"/>
      <c r="T8" s="7"/>
      <c r="U8" s="7"/>
    </row>
    <row r="9" spans="1:21" ht="15" customHeight="1" x14ac:dyDescent="0.2">
      <c r="A9" s="7"/>
      <c r="B9" s="7"/>
      <c r="C9" s="123"/>
      <c r="D9" s="124"/>
      <c r="E9" s="124"/>
      <c r="F9" s="124"/>
      <c r="G9" s="124"/>
      <c r="H9" s="124"/>
      <c r="I9" s="124"/>
      <c r="J9" s="124"/>
      <c r="K9" s="124"/>
      <c r="L9" s="124"/>
      <c r="M9" s="124"/>
      <c r="N9" s="124"/>
      <c r="O9" s="124"/>
      <c r="P9" s="124"/>
      <c r="Q9" s="124"/>
      <c r="R9" s="124"/>
      <c r="S9" s="125"/>
      <c r="T9" s="7"/>
      <c r="U9" s="7"/>
    </row>
    <row r="10" spans="1:21" ht="15" customHeight="1" x14ac:dyDescent="0.2">
      <c r="A10" s="7"/>
      <c r="B10" s="7"/>
      <c r="C10" s="123"/>
      <c r="D10" s="124"/>
      <c r="E10" s="124"/>
      <c r="F10" s="124"/>
      <c r="G10" s="124"/>
      <c r="H10" s="124"/>
      <c r="I10" s="124"/>
      <c r="J10" s="124"/>
      <c r="K10" s="124"/>
      <c r="L10" s="124"/>
      <c r="M10" s="124"/>
      <c r="N10" s="124"/>
      <c r="O10" s="124"/>
      <c r="P10" s="124"/>
      <c r="Q10" s="124"/>
      <c r="R10" s="124"/>
      <c r="S10" s="125"/>
      <c r="T10" s="7"/>
      <c r="U10" s="7"/>
    </row>
    <row r="11" spans="1:21" ht="15" customHeight="1" x14ac:dyDescent="0.2">
      <c r="A11" s="7"/>
      <c r="B11" s="7"/>
      <c r="C11" s="123"/>
      <c r="D11" s="124"/>
      <c r="E11" s="124"/>
      <c r="F11" s="124"/>
      <c r="G11" s="124"/>
      <c r="H11" s="124"/>
      <c r="I11" s="124"/>
      <c r="J11" s="124"/>
      <c r="K11" s="124"/>
      <c r="L11" s="124"/>
      <c r="M11" s="124"/>
      <c r="N11" s="124"/>
      <c r="O11" s="124"/>
      <c r="P11" s="124"/>
      <c r="Q11" s="124"/>
      <c r="R11" s="124"/>
      <c r="S11" s="125"/>
      <c r="T11" s="7"/>
      <c r="U11" s="7"/>
    </row>
    <row r="12" spans="1:21" ht="15" customHeight="1" x14ac:dyDescent="0.2">
      <c r="A12" s="7"/>
      <c r="B12" s="7"/>
      <c r="C12" s="123"/>
      <c r="D12" s="124"/>
      <c r="E12" s="124"/>
      <c r="F12" s="124"/>
      <c r="G12" s="124"/>
      <c r="H12" s="124"/>
      <c r="I12" s="124"/>
      <c r="J12" s="124"/>
      <c r="K12" s="124"/>
      <c r="L12" s="124"/>
      <c r="M12" s="124"/>
      <c r="N12" s="124"/>
      <c r="O12" s="124"/>
      <c r="P12" s="124"/>
      <c r="Q12" s="124"/>
      <c r="R12" s="124"/>
      <c r="S12" s="125"/>
      <c r="T12" s="7"/>
      <c r="U12" s="7"/>
    </row>
    <row r="13" spans="1:21" ht="15" customHeight="1" x14ac:dyDescent="0.2">
      <c r="A13" s="7"/>
      <c r="B13" s="7"/>
      <c r="C13" s="123"/>
      <c r="D13" s="124"/>
      <c r="E13" s="124"/>
      <c r="F13" s="124"/>
      <c r="G13" s="124"/>
      <c r="H13" s="124"/>
      <c r="I13" s="124"/>
      <c r="J13" s="124"/>
      <c r="K13" s="124"/>
      <c r="L13" s="124"/>
      <c r="M13" s="124"/>
      <c r="N13" s="124"/>
      <c r="O13" s="124"/>
      <c r="P13" s="124"/>
      <c r="Q13" s="124"/>
      <c r="R13" s="124"/>
      <c r="S13" s="125"/>
      <c r="T13" s="7"/>
      <c r="U13" s="7"/>
    </row>
    <row r="14" spans="1:21" ht="15" customHeight="1" x14ac:dyDescent="0.2">
      <c r="A14" s="7"/>
      <c r="B14" s="7"/>
      <c r="C14" s="123"/>
      <c r="D14" s="124"/>
      <c r="E14" s="124"/>
      <c r="F14" s="124"/>
      <c r="G14" s="124"/>
      <c r="H14" s="124"/>
      <c r="I14" s="124"/>
      <c r="J14" s="124"/>
      <c r="K14" s="124"/>
      <c r="L14" s="124"/>
      <c r="M14" s="124"/>
      <c r="N14" s="124"/>
      <c r="O14" s="124"/>
      <c r="P14" s="124"/>
      <c r="Q14" s="124"/>
      <c r="R14" s="124"/>
      <c r="S14" s="125"/>
      <c r="T14" s="7"/>
      <c r="U14" s="7"/>
    </row>
    <row r="15" spans="1:21" ht="15" customHeight="1" x14ac:dyDescent="0.2">
      <c r="A15" s="7"/>
      <c r="B15" s="7"/>
      <c r="C15" s="123"/>
      <c r="D15" s="124"/>
      <c r="E15" s="124"/>
      <c r="F15" s="124"/>
      <c r="G15" s="124"/>
      <c r="H15" s="124"/>
      <c r="I15" s="124"/>
      <c r="J15" s="124"/>
      <c r="K15" s="124"/>
      <c r="L15" s="124"/>
      <c r="M15" s="124"/>
      <c r="N15" s="124"/>
      <c r="O15" s="124"/>
      <c r="P15" s="124"/>
      <c r="Q15" s="124"/>
      <c r="R15" s="124"/>
      <c r="S15" s="125"/>
      <c r="T15" s="7"/>
      <c r="U15" s="7"/>
    </row>
    <row r="16" spans="1:21" ht="15" customHeight="1" x14ac:dyDescent="0.2">
      <c r="A16" s="7"/>
      <c r="B16" s="7"/>
      <c r="C16" s="123"/>
      <c r="D16" s="124"/>
      <c r="E16" s="124"/>
      <c r="F16" s="124"/>
      <c r="G16" s="124"/>
      <c r="H16" s="124"/>
      <c r="I16" s="124"/>
      <c r="J16" s="124"/>
      <c r="K16" s="124"/>
      <c r="L16" s="124"/>
      <c r="M16" s="124"/>
      <c r="N16" s="124"/>
      <c r="O16" s="124"/>
      <c r="P16" s="124"/>
      <c r="Q16" s="124"/>
      <c r="R16" s="124"/>
      <c r="S16" s="125"/>
      <c r="T16" s="7"/>
      <c r="U16" s="7"/>
    </row>
    <row r="17" spans="1:21" ht="15" customHeight="1" x14ac:dyDescent="0.2">
      <c r="A17" s="7"/>
      <c r="B17" s="7"/>
      <c r="C17" s="123"/>
      <c r="D17" s="124"/>
      <c r="E17" s="124"/>
      <c r="F17" s="124"/>
      <c r="G17" s="124"/>
      <c r="H17" s="124"/>
      <c r="I17" s="124"/>
      <c r="J17" s="124"/>
      <c r="K17" s="124"/>
      <c r="L17" s="124"/>
      <c r="M17" s="124"/>
      <c r="N17" s="124"/>
      <c r="O17" s="124"/>
      <c r="P17" s="124"/>
      <c r="Q17" s="124"/>
      <c r="R17" s="124"/>
      <c r="S17" s="125"/>
      <c r="T17" s="7"/>
      <c r="U17" s="7"/>
    </row>
    <row r="18" spans="1:21" ht="15" customHeight="1" x14ac:dyDescent="0.2">
      <c r="A18" s="7"/>
      <c r="B18" s="7"/>
      <c r="C18" s="123"/>
      <c r="D18" s="124"/>
      <c r="E18" s="124"/>
      <c r="F18" s="124"/>
      <c r="G18" s="124"/>
      <c r="H18" s="124"/>
      <c r="I18" s="124"/>
      <c r="J18" s="124"/>
      <c r="K18" s="124"/>
      <c r="L18" s="124"/>
      <c r="M18" s="124"/>
      <c r="N18" s="124"/>
      <c r="O18" s="124"/>
      <c r="P18" s="124"/>
      <c r="Q18" s="124"/>
      <c r="R18" s="124"/>
      <c r="S18" s="125"/>
      <c r="T18" s="7"/>
      <c r="U18" s="7"/>
    </row>
    <row r="19" spans="1:21" ht="15" customHeight="1" x14ac:dyDescent="0.2">
      <c r="A19" s="7"/>
      <c r="B19" s="7"/>
      <c r="C19" s="123"/>
      <c r="D19" s="124"/>
      <c r="E19" s="124"/>
      <c r="F19" s="124"/>
      <c r="G19" s="124"/>
      <c r="H19" s="124"/>
      <c r="I19" s="124"/>
      <c r="J19" s="124"/>
      <c r="K19" s="124"/>
      <c r="L19" s="124"/>
      <c r="M19" s="124"/>
      <c r="N19" s="124"/>
      <c r="O19" s="124"/>
      <c r="P19" s="124"/>
      <c r="Q19" s="124"/>
      <c r="R19" s="124"/>
      <c r="S19" s="125"/>
      <c r="T19" s="7"/>
      <c r="U19" s="7"/>
    </row>
    <row r="20" spans="1:21" ht="15" customHeight="1" x14ac:dyDescent="0.2">
      <c r="A20" s="7"/>
      <c r="B20" s="7"/>
      <c r="C20" s="123"/>
      <c r="D20" s="124"/>
      <c r="E20" s="124"/>
      <c r="F20" s="124"/>
      <c r="G20" s="124"/>
      <c r="H20" s="124"/>
      <c r="I20" s="124"/>
      <c r="J20" s="124"/>
      <c r="K20" s="124"/>
      <c r="L20" s="124"/>
      <c r="M20" s="124"/>
      <c r="N20" s="124"/>
      <c r="O20" s="124"/>
      <c r="P20" s="124"/>
      <c r="Q20" s="124"/>
      <c r="R20" s="124"/>
      <c r="S20" s="125"/>
      <c r="T20" s="7"/>
      <c r="U20" s="7"/>
    </row>
    <row r="21" spans="1:21" ht="15" customHeight="1" x14ac:dyDescent="0.2">
      <c r="A21" s="7"/>
      <c r="B21" s="7"/>
      <c r="C21" s="123"/>
      <c r="D21" s="124"/>
      <c r="E21" s="124"/>
      <c r="F21" s="124"/>
      <c r="G21" s="124"/>
      <c r="H21" s="124"/>
      <c r="I21" s="124"/>
      <c r="J21" s="124"/>
      <c r="K21" s="124"/>
      <c r="L21" s="124"/>
      <c r="M21" s="124"/>
      <c r="N21" s="124"/>
      <c r="O21" s="124"/>
      <c r="P21" s="124"/>
      <c r="Q21" s="124"/>
      <c r="R21" s="124"/>
      <c r="S21" s="125"/>
      <c r="T21" s="7"/>
      <c r="U21" s="7"/>
    </row>
    <row r="22" spans="1:21" ht="15" customHeight="1" x14ac:dyDescent="0.2">
      <c r="A22" s="7"/>
      <c r="B22" s="7"/>
      <c r="C22" s="123"/>
      <c r="D22" s="124"/>
      <c r="E22" s="124"/>
      <c r="F22" s="124"/>
      <c r="G22" s="124"/>
      <c r="H22" s="124"/>
      <c r="I22" s="124"/>
      <c r="J22" s="124"/>
      <c r="K22" s="124"/>
      <c r="L22" s="124"/>
      <c r="M22" s="124"/>
      <c r="N22" s="124"/>
      <c r="O22" s="124"/>
      <c r="P22" s="124"/>
      <c r="Q22" s="124"/>
      <c r="R22" s="124"/>
      <c r="S22" s="125"/>
      <c r="T22" s="7"/>
      <c r="U22" s="7"/>
    </row>
    <row r="23" spans="1:21" ht="15" customHeight="1" x14ac:dyDescent="0.2">
      <c r="A23" s="7"/>
      <c r="B23" s="7"/>
      <c r="C23" s="123"/>
      <c r="D23" s="124"/>
      <c r="E23" s="124"/>
      <c r="F23" s="124"/>
      <c r="G23" s="124"/>
      <c r="H23" s="124"/>
      <c r="I23" s="124"/>
      <c r="J23" s="124"/>
      <c r="K23" s="124"/>
      <c r="L23" s="124"/>
      <c r="M23" s="124"/>
      <c r="N23" s="124"/>
      <c r="O23" s="124"/>
      <c r="P23" s="124"/>
      <c r="Q23" s="124"/>
      <c r="R23" s="124"/>
      <c r="S23" s="125"/>
      <c r="T23" s="7"/>
      <c r="U23" s="7"/>
    </row>
    <row r="24" spans="1:21" ht="15" customHeight="1" x14ac:dyDescent="0.2">
      <c r="A24" s="7"/>
      <c r="B24" s="7"/>
      <c r="C24" s="123"/>
      <c r="D24" s="124"/>
      <c r="E24" s="124"/>
      <c r="F24" s="124"/>
      <c r="G24" s="124"/>
      <c r="H24" s="124"/>
      <c r="I24" s="124"/>
      <c r="J24" s="124"/>
      <c r="K24" s="124"/>
      <c r="L24" s="124"/>
      <c r="M24" s="124"/>
      <c r="N24" s="124"/>
      <c r="O24" s="124"/>
      <c r="P24" s="124"/>
      <c r="Q24" s="124"/>
      <c r="R24" s="124"/>
      <c r="S24" s="125"/>
      <c r="T24" s="7"/>
      <c r="U24" s="7"/>
    </row>
    <row r="25" spans="1:21" ht="15" customHeight="1" x14ac:dyDescent="0.2">
      <c r="A25" s="7"/>
      <c r="B25" s="7"/>
      <c r="C25" s="123"/>
      <c r="D25" s="124"/>
      <c r="E25" s="124"/>
      <c r="F25" s="124"/>
      <c r="G25" s="124"/>
      <c r="H25" s="124"/>
      <c r="I25" s="124"/>
      <c r="J25" s="124"/>
      <c r="K25" s="124"/>
      <c r="L25" s="124"/>
      <c r="M25" s="124"/>
      <c r="N25" s="124"/>
      <c r="O25" s="124"/>
      <c r="P25" s="124"/>
      <c r="Q25" s="124"/>
      <c r="R25" s="124"/>
      <c r="S25" s="125"/>
      <c r="T25" s="7"/>
      <c r="U25" s="7"/>
    </row>
    <row r="26" spans="1:21" ht="15" customHeight="1" x14ac:dyDescent="0.2">
      <c r="A26" s="7"/>
      <c r="B26" s="7"/>
      <c r="C26" s="123"/>
      <c r="D26" s="124"/>
      <c r="E26" s="124"/>
      <c r="F26" s="124"/>
      <c r="G26" s="124"/>
      <c r="H26" s="124"/>
      <c r="I26" s="124"/>
      <c r="J26" s="124"/>
      <c r="K26" s="124"/>
      <c r="L26" s="124"/>
      <c r="M26" s="124"/>
      <c r="N26" s="124"/>
      <c r="O26" s="124"/>
      <c r="P26" s="124"/>
      <c r="Q26" s="124"/>
      <c r="R26" s="124"/>
      <c r="S26" s="125"/>
      <c r="T26" s="7"/>
      <c r="U26" s="7"/>
    </row>
    <row r="27" spans="1:21" ht="15" customHeight="1" x14ac:dyDescent="0.2">
      <c r="A27" s="7"/>
      <c r="B27" s="7"/>
      <c r="C27" s="123"/>
      <c r="D27" s="124"/>
      <c r="E27" s="124"/>
      <c r="F27" s="124"/>
      <c r="G27" s="124"/>
      <c r="H27" s="124"/>
      <c r="I27" s="124"/>
      <c r="J27" s="124"/>
      <c r="K27" s="124"/>
      <c r="L27" s="124"/>
      <c r="M27" s="124"/>
      <c r="N27" s="124"/>
      <c r="O27" s="124"/>
      <c r="P27" s="124"/>
      <c r="Q27" s="124"/>
      <c r="R27" s="124"/>
      <c r="S27" s="125"/>
      <c r="T27" s="7"/>
      <c r="U27" s="7"/>
    </row>
    <row r="28" spans="1:21" ht="15" customHeight="1" x14ac:dyDescent="0.2">
      <c r="A28" s="7"/>
      <c r="B28" s="7"/>
      <c r="C28" s="123"/>
      <c r="D28" s="124"/>
      <c r="E28" s="124"/>
      <c r="F28" s="124"/>
      <c r="G28" s="124"/>
      <c r="H28" s="124"/>
      <c r="I28" s="124"/>
      <c r="J28" s="124"/>
      <c r="K28" s="124"/>
      <c r="L28" s="124"/>
      <c r="M28" s="124"/>
      <c r="N28" s="124"/>
      <c r="O28" s="124"/>
      <c r="P28" s="124"/>
      <c r="Q28" s="124"/>
      <c r="R28" s="124"/>
      <c r="S28" s="125"/>
      <c r="T28" s="7"/>
      <c r="U28" s="7"/>
    </row>
    <row r="29" spans="1:21" ht="15" customHeight="1" x14ac:dyDescent="0.2">
      <c r="A29" s="7"/>
      <c r="B29" s="7"/>
      <c r="C29" s="123"/>
      <c r="D29" s="124"/>
      <c r="E29" s="124"/>
      <c r="F29" s="124"/>
      <c r="G29" s="124"/>
      <c r="H29" s="124"/>
      <c r="I29" s="124"/>
      <c r="J29" s="124"/>
      <c r="K29" s="124"/>
      <c r="L29" s="124"/>
      <c r="M29" s="124"/>
      <c r="N29" s="124"/>
      <c r="O29" s="124"/>
      <c r="P29" s="124"/>
      <c r="Q29" s="124"/>
      <c r="R29" s="124"/>
      <c r="S29" s="125"/>
      <c r="T29" s="7"/>
      <c r="U29" s="7"/>
    </row>
    <row r="30" spans="1:21" ht="15" customHeight="1" x14ac:dyDescent="0.2">
      <c r="A30" s="7"/>
      <c r="B30" s="7"/>
      <c r="C30" s="123"/>
      <c r="D30" s="124"/>
      <c r="E30" s="124"/>
      <c r="F30" s="124"/>
      <c r="G30" s="124"/>
      <c r="H30" s="124"/>
      <c r="I30" s="124"/>
      <c r="J30" s="124"/>
      <c r="K30" s="124"/>
      <c r="L30" s="124"/>
      <c r="M30" s="124"/>
      <c r="N30" s="124"/>
      <c r="O30" s="124"/>
      <c r="P30" s="124"/>
      <c r="Q30" s="124"/>
      <c r="R30" s="124"/>
      <c r="S30" s="125"/>
      <c r="T30" s="7"/>
      <c r="U30" s="7"/>
    </row>
    <row r="31" spans="1:21" ht="15" customHeight="1" x14ac:dyDescent="0.2">
      <c r="A31" s="7"/>
      <c r="B31" s="7"/>
      <c r="C31" s="123"/>
      <c r="D31" s="124"/>
      <c r="E31" s="124"/>
      <c r="F31" s="124"/>
      <c r="G31" s="124"/>
      <c r="H31" s="124"/>
      <c r="I31" s="124"/>
      <c r="J31" s="124"/>
      <c r="K31" s="124"/>
      <c r="L31" s="124"/>
      <c r="M31" s="124"/>
      <c r="N31" s="124"/>
      <c r="O31" s="124"/>
      <c r="P31" s="124"/>
      <c r="Q31" s="124"/>
      <c r="R31" s="124"/>
      <c r="S31" s="125"/>
      <c r="T31" s="7"/>
      <c r="U31" s="7"/>
    </row>
    <row r="32" spans="1:21" ht="15" customHeight="1" x14ac:dyDescent="0.2">
      <c r="A32" s="7"/>
      <c r="B32" s="7"/>
      <c r="C32" s="123"/>
      <c r="D32" s="124"/>
      <c r="E32" s="124"/>
      <c r="F32" s="124"/>
      <c r="G32" s="124"/>
      <c r="H32" s="124"/>
      <c r="I32" s="124"/>
      <c r="J32" s="124"/>
      <c r="K32" s="124"/>
      <c r="L32" s="124"/>
      <c r="M32" s="124"/>
      <c r="N32" s="124"/>
      <c r="O32" s="124"/>
      <c r="P32" s="124"/>
      <c r="Q32" s="124"/>
      <c r="R32" s="124"/>
      <c r="S32" s="125"/>
      <c r="T32" s="7"/>
      <c r="U32" s="7"/>
    </row>
    <row r="33" spans="1:21" ht="15" customHeight="1" x14ac:dyDescent="0.2">
      <c r="A33" s="7"/>
      <c r="B33" s="7"/>
      <c r="C33" s="123"/>
      <c r="D33" s="124"/>
      <c r="E33" s="124"/>
      <c r="F33" s="124"/>
      <c r="G33" s="124"/>
      <c r="H33" s="124"/>
      <c r="I33" s="124"/>
      <c r="J33" s="124"/>
      <c r="K33" s="124"/>
      <c r="L33" s="124"/>
      <c r="M33" s="124"/>
      <c r="N33" s="124"/>
      <c r="O33" s="124"/>
      <c r="P33" s="124"/>
      <c r="Q33" s="124"/>
      <c r="R33" s="124"/>
      <c r="S33" s="125"/>
      <c r="T33" s="7"/>
      <c r="U33" s="7"/>
    </row>
    <row r="34" spans="1:21" ht="15" customHeight="1" x14ac:dyDescent="0.2">
      <c r="A34" s="7"/>
      <c r="B34" s="7"/>
      <c r="C34" s="123"/>
      <c r="D34" s="124"/>
      <c r="E34" s="124"/>
      <c r="F34" s="124"/>
      <c r="G34" s="124"/>
      <c r="H34" s="124"/>
      <c r="I34" s="124"/>
      <c r="J34" s="124"/>
      <c r="K34" s="124"/>
      <c r="L34" s="124"/>
      <c r="M34" s="124"/>
      <c r="N34" s="124"/>
      <c r="O34" s="124"/>
      <c r="P34" s="124"/>
      <c r="Q34" s="124"/>
      <c r="R34" s="124"/>
      <c r="S34" s="125"/>
      <c r="T34" s="7"/>
      <c r="U34" s="7"/>
    </row>
    <row r="35" spans="1:21" ht="15" customHeight="1" x14ac:dyDescent="0.2">
      <c r="A35" s="7"/>
      <c r="B35" s="7"/>
      <c r="C35" s="123"/>
      <c r="D35" s="124"/>
      <c r="E35" s="124"/>
      <c r="F35" s="124"/>
      <c r="G35" s="124"/>
      <c r="H35" s="124"/>
      <c r="I35" s="124"/>
      <c r="J35" s="124"/>
      <c r="K35" s="124"/>
      <c r="L35" s="124"/>
      <c r="M35" s="124"/>
      <c r="N35" s="124"/>
      <c r="O35" s="124"/>
      <c r="P35" s="124"/>
      <c r="Q35" s="124"/>
      <c r="R35" s="124"/>
      <c r="S35" s="125"/>
      <c r="T35" s="7"/>
      <c r="U35" s="7"/>
    </row>
    <row r="36" spans="1:21" ht="15" customHeight="1" x14ac:dyDescent="0.2">
      <c r="A36" s="7"/>
      <c r="B36" s="7"/>
      <c r="C36" s="123"/>
      <c r="D36" s="124"/>
      <c r="E36" s="124"/>
      <c r="F36" s="124"/>
      <c r="G36" s="124"/>
      <c r="H36" s="124"/>
      <c r="I36" s="124"/>
      <c r="J36" s="124"/>
      <c r="K36" s="124"/>
      <c r="L36" s="124"/>
      <c r="M36" s="124"/>
      <c r="N36" s="124"/>
      <c r="O36" s="124"/>
      <c r="P36" s="124"/>
      <c r="Q36" s="124"/>
      <c r="R36" s="124"/>
      <c r="S36" s="125"/>
      <c r="T36" s="7"/>
      <c r="U36" s="7"/>
    </row>
    <row r="37" spans="1:21" ht="15" customHeight="1" x14ac:dyDescent="0.2">
      <c r="A37" s="7"/>
      <c r="B37" s="7"/>
      <c r="C37" s="123"/>
      <c r="D37" s="124"/>
      <c r="E37" s="124"/>
      <c r="F37" s="124"/>
      <c r="G37" s="124"/>
      <c r="H37" s="124"/>
      <c r="I37" s="124"/>
      <c r="J37" s="124"/>
      <c r="K37" s="124"/>
      <c r="L37" s="124"/>
      <c r="M37" s="124"/>
      <c r="N37" s="124"/>
      <c r="O37" s="124"/>
      <c r="P37" s="124"/>
      <c r="Q37" s="124"/>
      <c r="R37" s="124"/>
      <c r="S37" s="125"/>
      <c r="T37" s="7"/>
      <c r="U37" s="7"/>
    </row>
    <row r="38" spans="1:21" ht="15" customHeight="1" x14ac:dyDescent="0.2">
      <c r="A38" s="7"/>
      <c r="B38" s="7"/>
      <c r="C38" s="126"/>
      <c r="D38" s="127"/>
      <c r="E38" s="127"/>
      <c r="F38" s="127"/>
      <c r="G38" s="127"/>
      <c r="H38" s="127"/>
      <c r="I38" s="127"/>
      <c r="J38" s="127"/>
      <c r="K38" s="127"/>
      <c r="L38" s="127"/>
      <c r="M38" s="127"/>
      <c r="N38" s="127"/>
      <c r="O38" s="127"/>
      <c r="P38" s="127"/>
      <c r="Q38" s="127"/>
      <c r="R38" s="127"/>
      <c r="S38" s="128"/>
      <c r="T38" s="7"/>
      <c r="U38" s="7"/>
    </row>
    <row r="39" spans="1:21" ht="15" customHeight="1" x14ac:dyDescent="0.2">
      <c r="A39" s="7"/>
      <c r="B39" s="7"/>
      <c r="C39" s="7"/>
      <c r="D39" s="7"/>
      <c r="E39" s="7"/>
      <c r="F39" s="7"/>
      <c r="G39" s="7"/>
      <c r="H39" s="7"/>
      <c r="I39" s="7"/>
      <c r="J39" s="7"/>
      <c r="K39" s="7"/>
      <c r="L39" s="7"/>
      <c r="M39" s="7"/>
      <c r="N39" s="7"/>
      <c r="O39" s="7"/>
      <c r="P39" s="7"/>
      <c r="Q39" s="7"/>
      <c r="R39" s="7"/>
      <c r="S39" s="7"/>
      <c r="T39" s="7"/>
      <c r="U39" s="7"/>
    </row>
  </sheetData>
  <sheetProtection sheet="1" objects="1" scenarios="1" selectLockedCells="1" selectUnlockedCells="1"/>
  <mergeCells count="1">
    <mergeCell ref="C8:S38"/>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9"/>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88</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ht="55" x14ac:dyDescent="0.2">
      <c r="A14" s="27"/>
      <c r="B14" s="27"/>
      <c r="C14" s="27"/>
      <c r="D14" s="27"/>
      <c r="E14" s="28">
        <v>1</v>
      </c>
      <c r="F14" s="25" t="s">
        <v>280</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t="s">
        <v>281</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ht="66" x14ac:dyDescent="0.2">
      <c r="A16" s="27"/>
      <c r="B16" s="27"/>
      <c r="C16" s="27"/>
      <c r="D16" s="27"/>
      <c r="E16" s="28">
        <v>3</v>
      </c>
      <c r="F16" s="25" t="s">
        <v>282</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ht="154" x14ac:dyDescent="0.2">
      <c r="A17" s="27"/>
      <c r="B17" s="27"/>
      <c r="C17" s="27"/>
      <c r="D17" s="27"/>
      <c r="E17" s="32">
        <v>4</v>
      </c>
      <c r="F17" s="26" t="s">
        <v>283</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ht="55" x14ac:dyDescent="0.2">
      <c r="A18" s="27"/>
      <c r="B18" s="27"/>
      <c r="C18" s="27"/>
      <c r="D18" s="27"/>
      <c r="E18" s="28">
        <v>5</v>
      </c>
      <c r="F18" s="25" t="s">
        <v>284</v>
      </c>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ht="66" x14ac:dyDescent="0.2">
      <c r="A19" s="27"/>
      <c r="B19" s="27"/>
      <c r="C19" s="27"/>
      <c r="D19" s="27"/>
      <c r="E19" s="32">
        <v>6</v>
      </c>
      <c r="F19" s="26" t="s">
        <v>285</v>
      </c>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ht="66" x14ac:dyDescent="0.2">
      <c r="A20" s="27"/>
      <c r="B20" s="27"/>
      <c r="C20" s="27"/>
      <c r="D20" s="27"/>
      <c r="E20" s="28">
        <v>7</v>
      </c>
      <c r="F20" s="25" t="s">
        <v>286</v>
      </c>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ht="121" x14ac:dyDescent="0.2">
      <c r="A21" s="27"/>
      <c r="B21" s="27"/>
      <c r="C21" s="27"/>
      <c r="D21" s="27"/>
      <c r="E21" s="32">
        <v>8</v>
      </c>
      <c r="F21" s="26" t="s">
        <v>287</v>
      </c>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ht="22" x14ac:dyDescent="0.2">
      <c r="A22" s="27"/>
      <c r="B22" s="27"/>
      <c r="C22" s="27"/>
      <c r="D22" s="27"/>
      <c r="E22" s="28">
        <v>9</v>
      </c>
      <c r="F22" s="25" t="s">
        <v>288</v>
      </c>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ht="33" x14ac:dyDescent="0.2">
      <c r="A23" s="27"/>
      <c r="B23" s="27"/>
      <c r="C23" s="27"/>
      <c r="D23" s="27"/>
      <c r="E23" s="32">
        <v>10</v>
      </c>
      <c r="F23" s="26" t="s">
        <v>289</v>
      </c>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ht="198" x14ac:dyDescent="0.2">
      <c r="A24" s="27"/>
      <c r="B24" s="27"/>
      <c r="C24" s="27"/>
      <c r="D24" s="27"/>
      <c r="E24" s="28">
        <v>11</v>
      </c>
      <c r="F24" s="25" t="s">
        <v>290</v>
      </c>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ht="33" x14ac:dyDescent="0.2">
      <c r="A25" s="27"/>
      <c r="B25" s="27"/>
      <c r="C25" s="27"/>
      <c r="D25" s="27"/>
      <c r="E25" s="32">
        <v>12</v>
      </c>
      <c r="F25" s="26" t="s">
        <v>291</v>
      </c>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ht="22" x14ac:dyDescent="0.2">
      <c r="A26" s="27"/>
      <c r="B26" s="27"/>
      <c r="C26" s="27"/>
      <c r="D26" s="27"/>
      <c r="E26" s="28">
        <v>13</v>
      </c>
      <c r="F26" s="25" t="s">
        <v>292</v>
      </c>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t="s">
        <v>293</v>
      </c>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ht="33" x14ac:dyDescent="0.2">
      <c r="A28" s="27"/>
      <c r="B28" s="27"/>
      <c r="C28" s="27"/>
      <c r="D28" s="27"/>
      <c r="E28" s="28">
        <v>15</v>
      </c>
      <c r="F28" s="25" t="s">
        <v>294</v>
      </c>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t="s">
        <v>295</v>
      </c>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ht="22" x14ac:dyDescent="0.2">
      <c r="A30" s="27"/>
      <c r="B30" s="27"/>
      <c r="C30" s="27"/>
      <c r="D30" s="27"/>
      <c r="E30" s="28">
        <v>17</v>
      </c>
      <c r="F30" s="25" t="s">
        <v>296</v>
      </c>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ht="77" x14ac:dyDescent="0.2">
      <c r="A31" s="27"/>
      <c r="B31" s="27"/>
      <c r="C31" s="27"/>
      <c r="D31" s="27"/>
      <c r="E31" s="32">
        <v>18</v>
      </c>
      <c r="F31" s="26" t="s">
        <v>297</v>
      </c>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t="s">
        <v>298</v>
      </c>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t="s">
        <v>299</v>
      </c>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ht="44" x14ac:dyDescent="0.2">
      <c r="A34" s="27"/>
      <c r="B34" s="27"/>
      <c r="C34" s="27"/>
      <c r="D34" s="27"/>
      <c r="E34" s="28">
        <v>21</v>
      </c>
      <c r="F34" s="25" t="s">
        <v>300</v>
      </c>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t="s">
        <v>301</v>
      </c>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t="s">
        <v>302</v>
      </c>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t="s">
        <v>303</v>
      </c>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ht="22" x14ac:dyDescent="0.2">
      <c r="A38" s="27"/>
      <c r="B38" s="27"/>
      <c r="C38" s="27"/>
      <c r="D38" s="27"/>
      <c r="E38" s="28">
        <v>25</v>
      </c>
      <c r="F38" s="25" t="s">
        <v>305</v>
      </c>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t="s">
        <v>304</v>
      </c>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t="s">
        <v>306</v>
      </c>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ht="22" x14ac:dyDescent="0.2">
      <c r="A41" s="27"/>
      <c r="B41" s="27"/>
      <c r="C41" s="27"/>
      <c r="D41" s="27"/>
      <c r="E41" s="32">
        <v>28</v>
      </c>
      <c r="F41" s="26" t="s">
        <v>307</v>
      </c>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ht="33" x14ac:dyDescent="0.2">
      <c r="A42" s="27"/>
      <c r="B42" s="27"/>
      <c r="C42" s="27"/>
      <c r="D42" s="27"/>
      <c r="E42" s="28">
        <v>29</v>
      </c>
      <c r="F42" s="25" t="s">
        <v>308</v>
      </c>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ht="22" x14ac:dyDescent="0.2">
      <c r="A43" s="27"/>
      <c r="B43" s="27"/>
      <c r="C43" s="27"/>
      <c r="D43" s="27"/>
      <c r="E43" s="32">
        <v>30</v>
      </c>
      <c r="F43" s="26" t="s">
        <v>309</v>
      </c>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ht="22" x14ac:dyDescent="0.2">
      <c r="A44" s="27"/>
      <c r="B44" s="27"/>
      <c r="C44" s="27"/>
      <c r="D44" s="27"/>
      <c r="E44" s="28">
        <v>31</v>
      </c>
      <c r="F44" s="25" t="s">
        <v>310</v>
      </c>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t="s">
        <v>311</v>
      </c>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u4QxLdvHvVuqfPzcRrHXO6bT5rMwKy5CHfLLxv7Ch9Z13UgBFIvuNZHezP5UoxOFyjHviT+kuLTE8/3UMT0drw==" saltValue="eHuhKD4vxm/HbxjJxKIG5Q=="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08" priority="6" operator="equal">
      <formula>$Z$15</formula>
    </cfRule>
    <cfRule type="cellIs" dxfId="107" priority="7" operator="equal">
      <formula>$Z$14</formula>
    </cfRule>
  </conditionalFormatting>
  <conditionalFormatting sqref="H52:J73 L52:O73">
    <cfRule type="cellIs" dxfId="106" priority="4" operator="equal">
      <formula>$Z$15</formula>
    </cfRule>
    <cfRule type="cellIs" dxfId="105" priority="5" operator="equal">
      <formula>$Z$14</formula>
    </cfRule>
  </conditionalFormatting>
  <conditionalFormatting sqref="I13">
    <cfRule type="cellIs" dxfId="104" priority="1" operator="equal">
      <formula>"A"</formula>
    </cfRule>
    <cfRule type="cellIs" dxfId="103" priority="2" operator="equal">
      <formula>"U"</formula>
    </cfRule>
    <cfRule type="cellIs" dxfId="102" priority="3" operator="equal">
      <formula>"OK"</formula>
    </cfRule>
  </conditionalFormatting>
  <dataValidations count="3">
    <dataValidation type="whole" allowBlank="1" showInputMessage="1" showErrorMessage="1" sqref="Q14:R73 U14:V73" xr:uid="{00000000-0002-0000-1300-000000000000}">
      <formula1>0</formula1>
      <formula2>1000</formula2>
    </dataValidation>
    <dataValidation type="list" allowBlank="1" showInputMessage="1" showErrorMessage="1" sqref="L14:O73" xr:uid="{00000000-0002-0000-1300-000001000000}">
      <formula1>$Z$14</formula1>
    </dataValidation>
    <dataValidation type="list" allowBlank="1" showInputMessage="1" showErrorMessage="1" sqref="H14:J73" xr:uid="{00000000-0002-0000-1300-000002000000}">
      <formula1>$Z$14:$Z$15</formula1>
    </dataValidation>
  </dataValidations>
  <pageMargins left="0.511811024" right="0.511811024" top="0.78740157499999996" bottom="0.78740157499999996" header="0.31496062000000002" footer="0.3149606200000000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0"/>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9qeFV8v7CO+258Clr2pqa4wJZ3zDLfPEpNGenXk113fUO8uLf7u5SgQE4dM0aKmg+5LMgfcFnzToh8rhsESJ/A==" saltValue="H+1PfljfPc55ghiNtoQkPA=="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01" priority="6" operator="equal">
      <formula>$Z$15</formula>
    </cfRule>
    <cfRule type="cellIs" dxfId="100" priority="7" operator="equal">
      <formula>$Z$14</formula>
    </cfRule>
  </conditionalFormatting>
  <conditionalFormatting sqref="H52:J73 L52:O73">
    <cfRule type="cellIs" dxfId="99" priority="4" operator="equal">
      <formula>$Z$15</formula>
    </cfRule>
    <cfRule type="cellIs" dxfId="98" priority="5" operator="equal">
      <formula>$Z$14</formula>
    </cfRule>
  </conditionalFormatting>
  <conditionalFormatting sqref="I13">
    <cfRule type="cellIs" dxfId="97" priority="1" operator="equal">
      <formula>"A"</formula>
    </cfRule>
    <cfRule type="cellIs" dxfId="96" priority="2" operator="equal">
      <formula>"U"</formula>
    </cfRule>
    <cfRule type="cellIs" dxfId="95" priority="3" operator="equal">
      <formula>"OK"</formula>
    </cfRule>
  </conditionalFormatting>
  <dataValidations count="3">
    <dataValidation type="whole" allowBlank="1" showInputMessage="1" showErrorMessage="1" sqref="Q14:R73 U14:V73" xr:uid="{00000000-0002-0000-1400-000000000000}">
      <formula1>0</formula1>
      <formula2>1000</formula2>
    </dataValidation>
    <dataValidation type="list" allowBlank="1" showInputMessage="1" showErrorMessage="1" sqref="L14:O73" xr:uid="{00000000-0002-0000-1400-000001000000}">
      <formula1>$Z$14</formula1>
    </dataValidation>
    <dataValidation type="list" allowBlank="1" showInputMessage="1" showErrorMessage="1" sqref="H14:J73" xr:uid="{00000000-0002-0000-1400-000002000000}">
      <formula1>$Z$14:$Z$15</formula1>
    </dataValidation>
  </dataValidations>
  <pageMargins left="0.511811024" right="0.511811024" top="0.78740157499999996" bottom="0.78740157499999996" header="0.31496062000000002" footer="0.31496062000000002"/>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1"/>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8xyR2WLtZvzxMpDdhT537qc5w4QMHv5lAv1IJJPBnYLG5yegytlBgYTqMLha6ysEGt0tsYNC4i856PuYkfyGeA==" saltValue="MfxOe43R/pfWcp21xYri2w=="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94" priority="6" operator="equal">
      <formula>$Z$15</formula>
    </cfRule>
    <cfRule type="cellIs" dxfId="93" priority="7" operator="equal">
      <formula>$Z$14</formula>
    </cfRule>
  </conditionalFormatting>
  <conditionalFormatting sqref="H52:J73 L52:O73">
    <cfRule type="cellIs" dxfId="92" priority="4" operator="equal">
      <formula>$Z$15</formula>
    </cfRule>
    <cfRule type="cellIs" dxfId="91" priority="5" operator="equal">
      <formula>$Z$14</formula>
    </cfRule>
  </conditionalFormatting>
  <conditionalFormatting sqref="I13">
    <cfRule type="cellIs" dxfId="90" priority="1" operator="equal">
      <formula>"A"</formula>
    </cfRule>
    <cfRule type="cellIs" dxfId="89" priority="2" operator="equal">
      <formula>"U"</formula>
    </cfRule>
    <cfRule type="cellIs" dxfId="88" priority="3" operator="equal">
      <formula>"OK"</formula>
    </cfRule>
  </conditionalFormatting>
  <dataValidations count="3">
    <dataValidation type="whole" allowBlank="1" showInputMessage="1" showErrorMessage="1" sqref="Q14:R73 U14:V73" xr:uid="{00000000-0002-0000-1500-000000000000}">
      <formula1>0</formula1>
      <formula2>1000</formula2>
    </dataValidation>
    <dataValidation type="list" allowBlank="1" showInputMessage="1" showErrorMessage="1" sqref="L14:O73" xr:uid="{00000000-0002-0000-1500-000001000000}">
      <formula1>$Z$14</formula1>
    </dataValidation>
    <dataValidation type="list" allowBlank="1" showInputMessage="1" showErrorMessage="1" sqref="H14:J73" xr:uid="{00000000-0002-0000-1500-000002000000}">
      <formula1>$Z$14:$Z$15</formula1>
    </dataValidation>
  </dataValidations>
  <pageMargins left="0.511811024" right="0.511811024" top="0.78740157499999996" bottom="0.78740157499999996" header="0.31496062000000002" footer="0.31496062000000002"/>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2"/>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3jPtSemYb4FJfJKuH8y2A7IHSksIS1o/JRfXmgLSJjXqhQ1w63XxZHZQFtHGrL3TOzHjFfiYhVCX6oXrwHzCTg==" saltValue="3Zv+uhbAKe8Uhv98pO0GsA=="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87" priority="6" operator="equal">
      <formula>$Z$15</formula>
    </cfRule>
    <cfRule type="cellIs" dxfId="86" priority="7" operator="equal">
      <formula>$Z$14</formula>
    </cfRule>
  </conditionalFormatting>
  <conditionalFormatting sqref="H52:J73 L52:O73">
    <cfRule type="cellIs" dxfId="85" priority="4" operator="equal">
      <formula>$Z$15</formula>
    </cfRule>
    <cfRule type="cellIs" dxfId="84" priority="5" operator="equal">
      <formula>$Z$14</formula>
    </cfRule>
  </conditionalFormatting>
  <conditionalFormatting sqref="I13">
    <cfRule type="cellIs" dxfId="83" priority="1" operator="equal">
      <formula>"A"</formula>
    </cfRule>
    <cfRule type="cellIs" dxfId="82" priority="2" operator="equal">
      <formula>"U"</formula>
    </cfRule>
    <cfRule type="cellIs" dxfId="81" priority="3" operator="equal">
      <formula>"OK"</formula>
    </cfRule>
  </conditionalFormatting>
  <dataValidations count="3">
    <dataValidation type="whole" allowBlank="1" showInputMessage="1" showErrorMessage="1" sqref="Q14:R73 U14:V73" xr:uid="{00000000-0002-0000-1600-000000000000}">
      <formula1>0</formula1>
      <formula2>1000</formula2>
    </dataValidation>
    <dataValidation type="list" allowBlank="1" showInputMessage="1" showErrorMessage="1" sqref="L14:O73" xr:uid="{00000000-0002-0000-1600-000001000000}">
      <formula1>$Z$14</formula1>
    </dataValidation>
    <dataValidation type="list" allowBlank="1" showInputMessage="1" showErrorMessage="1" sqref="H14:J73" xr:uid="{00000000-0002-0000-1600-000002000000}">
      <formula1>$Z$14:$Z$15</formula1>
    </dataValidation>
  </dataValidations>
  <pageMargins left="0.511811024" right="0.511811024" top="0.78740157499999996" bottom="0.78740157499999996" header="0.31496062000000002" footer="0.3149606200000000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3"/>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mruUC/HnOBu7+bpixoaKZulKQZDaiVsan2kbf4MDJNYCEW0wgWvCyw7NRvk9OTADrTKh62xMzeVInnAgeKHQhA==" saltValue="w+zeF6hjGcAio+hlO+0B1g=="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80" priority="6" operator="equal">
      <formula>$Z$15</formula>
    </cfRule>
    <cfRule type="cellIs" dxfId="79" priority="7" operator="equal">
      <formula>$Z$14</formula>
    </cfRule>
  </conditionalFormatting>
  <conditionalFormatting sqref="H52:J73 L52:O73">
    <cfRule type="cellIs" dxfId="78" priority="4" operator="equal">
      <formula>$Z$15</formula>
    </cfRule>
    <cfRule type="cellIs" dxfId="77" priority="5" operator="equal">
      <formula>$Z$14</formula>
    </cfRule>
  </conditionalFormatting>
  <conditionalFormatting sqref="I13">
    <cfRule type="cellIs" dxfId="76" priority="1" operator="equal">
      <formula>"A"</formula>
    </cfRule>
    <cfRule type="cellIs" dxfId="75" priority="2" operator="equal">
      <formula>"U"</formula>
    </cfRule>
    <cfRule type="cellIs" dxfId="74" priority="3" operator="equal">
      <formula>"OK"</formula>
    </cfRule>
  </conditionalFormatting>
  <dataValidations count="3">
    <dataValidation type="whole" allowBlank="1" showInputMessage="1" showErrorMessage="1" sqref="Q14:R73 U14:V73" xr:uid="{00000000-0002-0000-1700-000000000000}">
      <formula1>0</formula1>
      <formula2>1000</formula2>
    </dataValidation>
    <dataValidation type="list" allowBlank="1" showInputMessage="1" showErrorMessage="1" sqref="L14:O73" xr:uid="{00000000-0002-0000-1700-000001000000}">
      <formula1>$Z$14</formula1>
    </dataValidation>
    <dataValidation type="list" allowBlank="1" showInputMessage="1" showErrorMessage="1" sqref="H14:J73" xr:uid="{00000000-0002-0000-1700-000002000000}">
      <formula1>$Z$14:$Z$15</formula1>
    </dataValidation>
  </dataValidations>
  <pageMargins left="0.511811024" right="0.511811024" top="0.78740157499999996" bottom="0.78740157499999996" header="0.31496062000000002" footer="0.3149606200000000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24"/>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QOOWDe9nDAOD2PABJUB0o0f2cPZBk8E++l5cO2S1MOM2ALvKQrukYnfsywWSaNcd9OzA6ansGamB3E/N5GqXgg==" saltValue="7aXBlWojrzf6b0cmk6kFvQ=="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73" priority="6" operator="equal">
      <formula>$Z$15</formula>
    </cfRule>
    <cfRule type="cellIs" dxfId="72" priority="7" operator="equal">
      <formula>$Z$14</formula>
    </cfRule>
  </conditionalFormatting>
  <conditionalFormatting sqref="H52:J73 L52:O73">
    <cfRule type="cellIs" dxfId="71" priority="4" operator="equal">
      <formula>$Z$15</formula>
    </cfRule>
    <cfRule type="cellIs" dxfId="70" priority="5" operator="equal">
      <formula>$Z$14</formula>
    </cfRule>
  </conditionalFormatting>
  <conditionalFormatting sqref="I13">
    <cfRule type="cellIs" dxfId="69" priority="1" operator="equal">
      <formula>"A"</formula>
    </cfRule>
    <cfRule type="cellIs" dxfId="68" priority="2" operator="equal">
      <formula>"U"</formula>
    </cfRule>
    <cfRule type="cellIs" dxfId="67" priority="3" operator="equal">
      <formula>"OK"</formula>
    </cfRule>
  </conditionalFormatting>
  <dataValidations count="3">
    <dataValidation type="whole" allowBlank="1" showInputMessage="1" showErrorMessage="1" sqref="Q14:R73 U14:V73" xr:uid="{00000000-0002-0000-1800-000000000000}">
      <formula1>0</formula1>
      <formula2>1000</formula2>
    </dataValidation>
    <dataValidation type="list" allowBlank="1" showInputMessage="1" showErrorMessage="1" sqref="L14:O73" xr:uid="{00000000-0002-0000-1800-000001000000}">
      <formula1>$Z$14</formula1>
    </dataValidation>
    <dataValidation type="list" allowBlank="1" showInputMessage="1" showErrorMessage="1" sqref="H14:J73" xr:uid="{00000000-0002-0000-1800-000002000000}">
      <formula1>$Z$14:$Z$15</formula1>
    </dataValidation>
  </dataValidations>
  <pageMargins left="0.511811024" right="0.511811024" top="0.78740157499999996" bottom="0.78740157499999996" header="0.31496062000000002" footer="0.31496062000000002"/>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25"/>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jTDglL9qYIaKbvfTT5/rNMp+EFLEjeHK4gnzahjdhG9hIc9nIs2tm+vb+e8r52thw4NCGJquQjw6skpqztRXnw==" saltValue="W6QWkPDSkbS/HFGMudnslA=="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66" priority="6" operator="equal">
      <formula>$Z$15</formula>
    </cfRule>
    <cfRule type="cellIs" dxfId="65" priority="7" operator="equal">
      <formula>$Z$14</formula>
    </cfRule>
  </conditionalFormatting>
  <conditionalFormatting sqref="H52:J73 L52:O73">
    <cfRule type="cellIs" dxfId="64" priority="4" operator="equal">
      <formula>$Z$15</formula>
    </cfRule>
    <cfRule type="cellIs" dxfId="63" priority="5" operator="equal">
      <formula>$Z$14</formula>
    </cfRule>
  </conditionalFormatting>
  <conditionalFormatting sqref="I13">
    <cfRule type="cellIs" dxfId="62" priority="1" operator="equal">
      <formula>"A"</formula>
    </cfRule>
    <cfRule type="cellIs" dxfId="61" priority="2" operator="equal">
      <formula>"U"</formula>
    </cfRule>
    <cfRule type="cellIs" dxfId="60" priority="3" operator="equal">
      <formula>"OK"</formula>
    </cfRule>
  </conditionalFormatting>
  <dataValidations count="3">
    <dataValidation type="list" allowBlank="1" showInputMessage="1" showErrorMessage="1" sqref="H14:J73" xr:uid="{00000000-0002-0000-1900-000000000000}">
      <formula1>$Z$14:$Z$15</formula1>
    </dataValidation>
    <dataValidation type="list" allowBlank="1" showInputMessage="1" showErrorMessage="1" sqref="L14:O73" xr:uid="{00000000-0002-0000-1900-000001000000}">
      <formula1>$Z$14</formula1>
    </dataValidation>
    <dataValidation type="whole" allowBlank="1" showInputMessage="1" showErrorMessage="1" sqref="Q14:R73 U14:V73" xr:uid="{00000000-0002-0000-19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26"/>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akPIIhrLvhSF1KiTsLEB5zlfa9AcLCU2/FcNETKBInI18XMtKzG22QhI1K1KUloBNmNy0KW09hBtNYCoA0gAdA==" saltValue="aKT13NEA8yT0TAE53h2/fA=="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59" priority="6" operator="equal">
      <formula>$Z$15</formula>
    </cfRule>
    <cfRule type="cellIs" dxfId="58" priority="7" operator="equal">
      <formula>$Z$14</formula>
    </cfRule>
  </conditionalFormatting>
  <conditionalFormatting sqref="H52:J73 L52:O73">
    <cfRule type="cellIs" dxfId="57" priority="4" operator="equal">
      <formula>$Z$15</formula>
    </cfRule>
    <cfRule type="cellIs" dxfId="56" priority="5" operator="equal">
      <formula>$Z$14</formula>
    </cfRule>
  </conditionalFormatting>
  <conditionalFormatting sqref="I13">
    <cfRule type="cellIs" dxfId="55" priority="1" operator="equal">
      <formula>"A"</formula>
    </cfRule>
    <cfRule type="cellIs" dxfId="54" priority="2" operator="equal">
      <formula>"U"</formula>
    </cfRule>
    <cfRule type="cellIs" dxfId="53" priority="3" operator="equal">
      <formula>"OK"</formula>
    </cfRule>
  </conditionalFormatting>
  <dataValidations count="3">
    <dataValidation type="list" allowBlank="1" showInputMessage="1" showErrorMessage="1" sqref="H14:J73" xr:uid="{00000000-0002-0000-1A00-000000000000}">
      <formula1>$Z$14:$Z$15</formula1>
    </dataValidation>
    <dataValidation type="list" allowBlank="1" showInputMessage="1" showErrorMessage="1" sqref="L14:O73" xr:uid="{00000000-0002-0000-1A00-000001000000}">
      <formula1>$Z$14</formula1>
    </dataValidation>
    <dataValidation type="whole" allowBlank="1" showInputMessage="1" showErrorMessage="1" sqref="Q14:R73 U14:V73" xr:uid="{00000000-0002-0000-1A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27"/>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2O45zvIYVSN94rjI4aD7c7CcCzRPXTHRjuVuxsTnPyUuaBM00ODqWEdsl+go9KyvLFb5DRLcBQUTAEBP6Ui9jg==" saltValue="8Hi3MbTByo3mF0qWpTWe4g=="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52" priority="6" operator="equal">
      <formula>$Z$15</formula>
    </cfRule>
    <cfRule type="cellIs" dxfId="51" priority="7" operator="equal">
      <formula>$Z$14</formula>
    </cfRule>
  </conditionalFormatting>
  <conditionalFormatting sqref="H52:J73 L52:O73">
    <cfRule type="cellIs" dxfId="50" priority="4" operator="equal">
      <formula>$Z$15</formula>
    </cfRule>
    <cfRule type="cellIs" dxfId="49" priority="5" operator="equal">
      <formula>$Z$14</formula>
    </cfRule>
  </conditionalFormatting>
  <conditionalFormatting sqref="I13">
    <cfRule type="cellIs" dxfId="48" priority="1" operator="equal">
      <formula>"A"</formula>
    </cfRule>
    <cfRule type="cellIs" dxfId="47" priority="2" operator="equal">
      <formula>"U"</formula>
    </cfRule>
    <cfRule type="cellIs" dxfId="46" priority="3" operator="equal">
      <formula>"OK"</formula>
    </cfRule>
  </conditionalFormatting>
  <dataValidations count="3">
    <dataValidation type="list" allowBlank="1" showInputMessage="1" showErrorMessage="1" sqref="H14:J73" xr:uid="{00000000-0002-0000-1B00-000000000000}">
      <formula1>$Z$14:$Z$15</formula1>
    </dataValidation>
    <dataValidation type="list" allowBlank="1" showInputMessage="1" showErrorMessage="1" sqref="L14:O73" xr:uid="{00000000-0002-0000-1B00-000001000000}">
      <formula1>$Z$14</formula1>
    </dataValidation>
    <dataValidation type="whole" allowBlank="1" showInputMessage="1" showErrorMessage="1" sqref="Q14:R73 U14:V73" xr:uid="{00000000-0002-0000-1B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28"/>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x0HssexZkabTn1IFuGFbrDeuTbjc6loQSioCRsZ1/9AN1i1OxQGTTsSAOtnzRzAgsWY1Y9WJsFxVm1JCXCJRQ==" saltValue="kUX6Wi7IbHJQu5QtgmWEag=="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45" priority="6" operator="equal">
      <formula>$Z$15</formula>
    </cfRule>
    <cfRule type="cellIs" dxfId="44" priority="7" operator="equal">
      <formula>$Z$14</formula>
    </cfRule>
  </conditionalFormatting>
  <conditionalFormatting sqref="H52:J73 L52:O73">
    <cfRule type="cellIs" dxfId="43" priority="4" operator="equal">
      <formula>$Z$15</formula>
    </cfRule>
    <cfRule type="cellIs" dxfId="42" priority="5" operator="equal">
      <formula>$Z$14</formula>
    </cfRule>
  </conditionalFormatting>
  <conditionalFormatting sqref="I13">
    <cfRule type="cellIs" dxfId="41" priority="1" operator="equal">
      <formula>"A"</formula>
    </cfRule>
    <cfRule type="cellIs" dxfId="40" priority="2" operator="equal">
      <formula>"U"</formula>
    </cfRule>
    <cfRule type="cellIs" dxfId="39" priority="3" operator="equal">
      <formula>"OK"</formula>
    </cfRule>
  </conditionalFormatting>
  <dataValidations count="3">
    <dataValidation type="list" allowBlank="1" showInputMessage="1" showErrorMessage="1" sqref="H14:J73" xr:uid="{00000000-0002-0000-1C00-000000000000}">
      <formula1>$Z$14:$Z$15</formula1>
    </dataValidation>
    <dataValidation type="list" allowBlank="1" showInputMessage="1" showErrorMessage="1" sqref="L14:O73" xr:uid="{00000000-0002-0000-1C00-000001000000}">
      <formula1>$Z$14</formula1>
    </dataValidation>
    <dataValidation type="whole" allowBlank="1" showInputMessage="1" showErrorMessage="1" sqref="Q14:R73 U14:V73" xr:uid="{00000000-0002-0000-1C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dimension ref="A1:W35"/>
  <sheetViews>
    <sheetView showRowColHeaders="0" workbookViewId="0">
      <selection activeCell="B8" sqref="B8:D33"/>
    </sheetView>
  </sheetViews>
  <sheetFormatPr baseColWidth="10" defaultColWidth="0" defaultRowHeight="15" customHeight="1" zeroHeight="1" x14ac:dyDescent="0.2"/>
  <cols>
    <col min="1" max="6" width="9.1640625" style="3" customWidth="1"/>
    <col min="7" max="7" width="9.1640625" style="6" customWidth="1"/>
    <col min="8" max="16" width="9.1640625" style="3" customWidth="1"/>
    <col min="17" max="18" width="4.5" style="3" customWidth="1"/>
    <col min="19" max="21" width="9.1640625" style="3" customWidth="1"/>
    <col min="22" max="23" width="4.5" style="3" customWidth="1"/>
    <col min="24" max="16384" width="9.1640625" style="2" hidden="1"/>
  </cols>
  <sheetData>
    <row r="1" spans="1:23" ht="15" customHeight="1" x14ac:dyDescent="0.2">
      <c r="A1" s="2"/>
      <c r="B1" s="2"/>
      <c r="C1" s="2"/>
      <c r="D1" s="2"/>
      <c r="E1" s="2"/>
      <c r="F1" s="2"/>
      <c r="G1" s="5"/>
      <c r="H1" s="2"/>
      <c r="I1" s="2"/>
      <c r="J1" s="2"/>
      <c r="K1" s="2"/>
      <c r="L1" s="2"/>
      <c r="M1" s="2"/>
      <c r="N1" s="2"/>
      <c r="O1" s="2"/>
      <c r="P1" s="2"/>
      <c r="Q1" s="2"/>
      <c r="R1" s="2"/>
      <c r="S1" s="2"/>
      <c r="T1" s="2"/>
      <c r="U1" s="2"/>
      <c r="V1" s="2"/>
      <c r="W1" s="2"/>
    </row>
    <row r="2" spans="1:23" ht="15" customHeight="1" x14ac:dyDescent="0.2">
      <c r="A2" s="2"/>
      <c r="B2" s="2"/>
      <c r="C2" s="2"/>
      <c r="D2" s="2"/>
      <c r="E2" s="2"/>
      <c r="F2" s="2"/>
      <c r="G2" s="5"/>
      <c r="H2" s="2"/>
      <c r="I2" s="2"/>
      <c r="J2" s="2"/>
      <c r="K2" s="2"/>
      <c r="L2" s="2"/>
      <c r="M2" s="2"/>
      <c r="N2" s="2"/>
      <c r="O2" s="2"/>
      <c r="P2" s="2"/>
      <c r="Q2" s="2"/>
      <c r="R2" s="2"/>
      <c r="S2" s="2"/>
      <c r="T2" s="2"/>
      <c r="U2" s="2"/>
      <c r="V2" s="2"/>
      <c r="W2" s="2"/>
    </row>
    <row r="3" spans="1:23" ht="15" customHeight="1" x14ac:dyDescent="0.2">
      <c r="A3" s="2"/>
      <c r="B3" s="2"/>
      <c r="C3" s="2"/>
      <c r="D3" s="2"/>
      <c r="E3" s="2"/>
      <c r="F3" s="2"/>
      <c r="G3" s="5"/>
      <c r="H3" s="2"/>
      <c r="I3" s="2"/>
      <c r="J3" s="2"/>
      <c r="K3" s="2"/>
      <c r="L3" s="2"/>
      <c r="M3" s="2"/>
      <c r="N3" s="2"/>
      <c r="O3" s="2"/>
      <c r="P3" s="2"/>
      <c r="Q3" s="2"/>
      <c r="R3" s="2"/>
      <c r="S3" s="2"/>
      <c r="T3" s="2"/>
      <c r="U3" s="2"/>
      <c r="V3" s="2"/>
      <c r="W3" s="2"/>
    </row>
    <row r="4" spans="1:23" ht="15" customHeight="1" x14ac:dyDescent="0.2">
      <c r="A4" s="2"/>
      <c r="B4" s="2"/>
      <c r="C4" s="2"/>
      <c r="D4" s="2"/>
      <c r="E4" s="2"/>
      <c r="F4" s="2"/>
      <c r="G4" s="5"/>
      <c r="H4" s="2"/>
      <c r="I4" s="2"/>
      <c r="J4" s="2"/>
      <c r="K4" s="2"/>
      <c r="L4" s="2"/>
      <c r="M4" s="2"/>
      <c r="N4" s="2"/>
      <c r="O4" s="2"/>
      <c r="P4" s="2"/>
      <c r="Q4" s="2"/>
      <c r="R4" s="2"/>
      <c r="S4" s="2"/>
      <c r="T4" s="2"/>
      <c r="U4" s="2"/>
      <c r="V4" s="2"/>
      <c r="W4" s="2"/>
    </row>
    <row r="5" spans="1:23" ht="15" customHeight="1" x14ac:dyDescent="0.2">
      <c r="A5" s="2"/>
      <c r="B5" s="2"/>
      <c r="C5" s="2"/>
      <c r="D5" s="2"/>
      <c r="E5" s="2"/>
      <c r="F5" s="2"/>
      <c r="G5" s="5"/>
      <c r="H5" s="2"/>
      <c r="I5" s="2"/>
      <c r="J5" s="2"/>
      <c r="K5" s="2"/>
      <c r="L5" s="2"/>
      <c r="M5" s="2"/>
      <c r="N5" s="2"/>
      <c r="O5" s="2"/>
      <c r="P5" s="2"/>
      <c r="Q5" s="2"/>
      <c r="R5" s="2"/>
      <c r="S5" s="2"/>
      <c r="T5" s="2"/>
      <c r="U5" s="2"/>
      <c r="V5" s="2"/>
      <c r="W5" s="2"/>
    </row>
    <row r="6" spans="1:23" ht="15" customHeight="1" x14ac:dyDescent="0.2">
      <c r="A6" s="2"/>
      <c r="B6" s="2"/>
      <c r="C6" s="2"/>
      <c r="D6" s="2"/>
      <c r="E6" s="2"/>
      <c r="F6" s="2"/>
      <c r="G6" s="5"/>
      <c r="H6" s="2"/>
      <c r="I6" s="2"/>
      <c r="J6" s="2"/>
      <c r="K6" s="2"/>
      <c r="L6" s="2"/>
      <c r="M6" s="2"/>
      <c r="N6" s="2"/>
      <c r="O6" s="2"/>
      <c r="P6" s="2"/>
      <c r="Q6" s="2"/>
      <c r="R6" s="2"/>
      <c r="S6" s="2"/>
      <c r="T6" s="2"/>
      <c r="U6" s="2"/>
      <c r="V6" s="2"/>
      <c r="W6" s="2"/>
    </row>
    <row r="7" spans="1:23" ht="15" customHeight="1" x14ac:dyDescent="0.2"/>
    <row r="8" spans="1:23" ht="15" customHeight="1" x14ac:dyDescent="0.2">
      <c r="B8" s="149" t="s">
        <v>47</v>
      </c>
      <c r="C8" s="149"/>
      <c r="D8" s="149"/>
      <c r="G8" s="42" t="s">
        <v>49</v>
      </c>
      <c r="H8" s="133" t="s">
        <v>72</v>
      </c>
      <c r="I8" s="133"/>
      <c r="J8" s="133"/>
      <c r="K8" s="133"/>
      <c r="L8" s="133"/>
      <c r="M8" s="133"/>
      <c r="N8" s="133"/>
      <c r="O8" s="133"/>
      <c r="P8" s="133"/>
      <c r="S8" s="130" t="s">
        <v>28</v>
      </c>
      <c r="T8" s="130"/>
      <c r="U8" s="130"/>
    </row>
    <row r="9" spans="1:23" ht="15" customHeight="1" x14ac:dyDescent="0.2">
      <c r="B9" s="149"/>
      <c r="C9" s="149"/>
      <c r="D9" s="149"/>
      <c r="G9" s="42" t="s">
        <v>41</v>
      </c>
      <c r="H9" s="134">
        <v>41823</v>
      </c>
      <c r="I9" s="133"/>
      <c r="J9" s="133"/>
      <c r="K9" s="133"/>
      <c r="L9" s="133"/>
      <c r="M9" s="133"/>
      <c r="N9" s="133"/>
      <c r="O9" s="133"/>
      <c r="P9" s="133"/>
      <c r="S9" s="129"/>
      <c r="T9" s="129"/>
      <c r="U9" s="129"/>
    </row>
    <row r="10" spans="1:23" ht="15" customHeight="1" x14ac:dyDescent="0.2">
      <c r="B10" s="149"/>
      <c r="C10" s="149"/>
      <c r="D10" s="149"/>
      <c r="G10" s="42" t="s">
        <v>19</v>
      </c>
      <c r="H10" s="133" t="s">
        <v>73</v>
      </c>
      <c r="I10" s="133"/>
      <c r="J10" s="133"/>
      <c r="K10" s="133"/>
      <c r="L10" s="133"/>
      <c r="M10" s="133"/>
      <c r="N10" s="133"/>
      <c r="O10" s="133"/>
      <c r="P10" s="133"/>
      <c r="S10" s="129"/>
      <c r="T10" s="129"/>
      <c r="U10" s="129"/>
    </row>
    <row r="11" spans="1:23" ht="15" customHeight="1" x14ac:dyDescent="0.2">
      <c r="B11" s="149"/>
      <c r="C11" s="149"/>
      <c r="D11" s="149"/>
      <c r="G11" s="42" t="s">
        <v>64</v>
      </c>
      <c r="H11" s="135" t="s">
        <v>74</v>
      </c>
      <c r="I11" s="135"/>
      <c r="J11" s="135"/>
      <c r="K11" s="135"/>
      <c r="L11" s="135"/>
      <c r="M11" s="135"/>
      <c r="N11" s="135"/>
      <c r="O11" s="135"/>
      <c r="P11" s="135"/>
      <c r="S11" s="129"/>
      <c r="T11" s="129"/>
      <c r="U11" s="129"/>
    </row>
    <row r="12" spans="1:23" ht="15" customHeight="1" x14ac:dyDescent="0.2">
      <c r="B12" s="149"/>
      <c r="C12" s="149"/>
      <c r="D12" s="149"/>
      <c r="G12" s="43"/>
      <c r="H12" s="43"/>
      <c r="I12" s="43"/>
      <c r="J12" s="43"/>
      <c r="K12" s="43"/>
      <c r="L12" s="43"/>
      <c r="M12" s="43"/>
      <c r="N12" s="43"/>
      <c r="O12" s="43"/>
      <c r="P12" s="43"/>
      <c r="S12" s="129"/>
      <c r="T12" s="129"/>
      <c r="U12" s="129"/>
    </row>
    <row r="13" spans="1:23" ht="15" customHeight="1" x14ac:dyDescent="0.2">
      <c r="B13" s="149"/>
      <c r="C13" s="149"/>
      <c r="D13" s="149"/>
      <c r="G13" s="42" t="s">
        <v>21</v>
      </c>
      <c r="H13" s="133" t="s">
        <v>75</v>
      </c>
      <c r="I13" s="133"/>
      <c r="J13" s="133"/>
      <c r="K13" s="133"/>
      <c r="L13" s="133"/>
      <c r="M13" s="133"/>
      <c r="N13" s="133"/>
      <c r="O13" s="133"/>
      <c r="P13" s="133"/>
      <c r="S13" s="129"/>
      <c r="T13" s="129"/>
      <c r="U13" s="129"/>
    </row>
    <row r="14" spans="1:23" ht="15" customHeight="1" x14ac:dyDescent="0.2">
      <c r="B14" s="149"/>
      <c r="C14" s="149"/>
      <c r="D14" s="149"/>
      <c r="G14" s="42" t="s">
        <v>22</v>
      </c>
      <c r="H14" s="133" t="s">
        <v>68</v>
      </c>
      <c r="I14" s="133"/>
      <c r="J14" s="133"/>
      <c r="K14" s="133"/>
      <c r="L14" s="133"/>
      <c r="M14" s="133"/>
      <c r="N14" s="133"/>
      <c r="O14" s="133"/>
      <c r="P14" s="133"/>
      <c r="S14" s="129"/>
      <c r="T14" s="129"/>
      <c r="U14" s="129"/>
    </row>
    <row r="15" spans="1:23" ht="15" customHeight="1" x14ac:dyDescent="0.2">
      <c r="B15" s="149"/>
      <c r="C15" s="149"/>
      <c r="D15" s="149"/>
      <c r="G15" s="42" t="s">
        <v>23</v>
      </c>
      <c r="H15" s="133" t="s">
        <v>68</v>
      </c>
      <c r="I15" s="133"/>
      <c r="J15" s="133"/>
      <c r="K15" s="133"/>
      <c r="L15" s="133"/>
      <c r="M15" s="133"/>
      <c r="N15" s="133"/>
      <c r="O15" s="133"/>
      <c r="P15" s="133"/>
      <c r="S15" s="129"/>
      <c r="T15" s="129"/>
      <c r="U15" s="129"/>
    </row>
    <row r="16" spans="1:23" ht="15" customHeight="1" x14ac:dyDescent="0.2">
      <c r="B16" s="149"/>
      <c r="C16" s="149"/>
      <c r="D16" s="149"/>
      <c r="G16" s="42" t="s">
        <v>24</v>
      </c>
      <c r="H16" s="133" t="s">
        <v>69</v>
      </c>
      <c r="I16" s="133"/>
      <c r="J16" s="133"/>
      <c r="K16" s="133"/>
      <c r="L16" s="133"/>
      <c r="M16" s="133"/>
      <c r="N16" s="133"/>
      <c r="O16" s="133"/>
      <c r="P16" s="133"/>
      <c r="S16" s="129"/>
      <c r="T16" s="129"/>
      <c r="U16" s="129"/>
    </row>
    <row r="17" spans="2:23" ht="15" customHeight="1" x14ac:dyDescent="0.2">
      <c r="B17" s="149"/>
      <c r="C17" s="149"/>
      <c r="D17" s="149"/>
      <c r="G17" s="42" t="s">
        <v>25</v>
      </c>
      <c r="H17" s="148">
        <v>14965.44</v>
      </c>
      <c r="I17" s="133"/>
      <c r="J17" s="133"/>
      <c r="K17" s="133"/>
      <c r="L17" s="133"/>
      <c r="M17" s="133"/>
      <c r="N17" s="133"/>
      <c r="O17" s="133"/>
      <c r="P17" s="133"/>
      <c r="S17" s="129"/>
      <c r="T17" s="129"/>
      <c r="U17" s="129"/>
    </row>
    <row r="18" spans="2:23" ht="15" customHeight="1" x14ac:dyDescent="0.2">
      <c r="B18" s="149"/>
      <c r="C18" s="149"/>
      <c r="D18" s="149"/>
      <c r="G18" s="42" t="s">
        <v>26</v>
      </c>
      <c r="H18" s="133">
        <v>264</v>
      </c>
      <c r="I18" s="133"/>
      <c r="J18" s="133"/>
      <c r="K18" s="133"/>
      <c r="L18" s="133"/>
      <c r="M18" s="133"/>
      <c r="N18" s="133"/>
      <c r="O18" s="133"/>
      <c r="P18" s="133"/>
      <c r="S18" s="129"/>
      <c r="T18" s="129"/>
      <c r="U18" s="129"/>
    </row>
    <row r="19" spans="2:23" ht="15" customHeight="1" x14ac:dyDescent="0.2">
      <c r="B19" s="149"/>
      <c r="C19" s="149"/>
      <c r="D19" s="149"/>
      <c r="G19" s="43"/>
      <c r="H19" s="43"/>
      <c r="I19" s="43"/>
      <c r="J19" s="43"/>
      <c r="K19" s="43"/>
      <c r="L19" s="43"/>
      <c r="M19" s="43"/>
      <c r="N19" s="43"/>
      <c r="O19" s="43"/>
      <c r="P19" s="43"/>
    </row>
    <row r="20" spans="2:23" ht="15" customHeight="1" x14ac:dyDescent="0.2">
      <c r="B20" s="149"/>
      <c r="C20" s="149"/>
      <c r="D20" s="149"/>
      <c r="G20" s="42" t="s">
        <v>50</v>
      </c>
      <c r="H20" s="134">
        <v>41725</v>
      </c>
      <c r="I20" s="133"/>
      <c r="J20" s="133"/>
      <c r="K20" s="133"/>
      <c r="L20" s="133"/>
      <c r="M20" s="133"/>
      <c r="N20" s="133"/>
      <c r="O20" s="133"/>
      <c r="P20" s="133"/>
    </row>
    <row r="21" spans="2:23" ht="15" customHeight="1" x14ac:dyDescent="0.2">
      <c r="B21" s="149"/>
      <c r="C21" s="149"/>
      <c r="D21" s="149"/>
      <c r="G21" s="42" t="s">
        <v>51</v>
      </c>
      <c r="H21" s="145">
        <v>130</v>
      </c>
      <c r="I21" s="146"/>
      <c r="J21" s="146"/>
      <c r="K21" s="146"/>
      <c r="L21" s="146"/>
      <c r="M21" s="146"/>
      <c r="N21" s="146"/>
      <c r="O21" s="146"/>
      <c r="P21" s="146"/>
      <c r="T21" s="24"/>
    </row>
    <row r="22" spans="2:23" ht="15" customHeight="1" x14ac:dyDescent="0.2">
      <c r="B22" s="149"/>
      <c r="C22" s="149"/>
      <c r="D22" s="149"/>
      <c r="G22" s="43"/>
      <c r="H22" s="43"/>
      <c r="I22" s="43"/>
      <c r="J22" s="43"/>
      <c r="K22" s="43"/>
      <c r="L22" s="43"/>
      <c r="M22" s="43"/>
      <c r="N22" s="43"/>
      <c r="O22" s="43"/>
      <c r="P22" s="43"/>
    </row>
    <row r="23" spans="2:23" ht="15" customHeight="1" x14ac:dyDescent="0.2">
      <c r="B23" s="149"/>
      <c r="C23" s="149"/>
      <c r="D23" s="149"/>
      <c r="G23" s="42" t="s">
        <v>52</v>
      </c>
      <c r="H23" s="134">
        <v>41769</v>
      </c>
      <c r="I23" s="133"/>
      <c r="J23" s="133"/>
      <c r="K23" s="133"/>
      <c r="L23" s="133"/>
      <c r="M23" s="133"/>
      <c r="N23" s="133"/>
      <c r="O23" s="133"/>
      <c r="P23" s="133"/>
    </row>
    <row r="24" spans="2:23" ht="15" customHeight="1" x14ac:dyDescent="0.2">
      <c r="B24" s="149"/>
      <c r="C24" s="149"/>
      <c r="D24" s="149"/>
      <c r="G24" s="42" t="s">
        <v>20</v>
      </c>
      <c r="H24" s="147">
        <v>0.625</v>
      </c>
      <c r="I24" s="147"/>
      <c r="J24" s="147"/>
      <c r="K24" s="147"/>
      <c r="L24" s="147"/>
      <c r="M24" s="147"/>
      <c r="N24" s="147"/>
      <c r="O24" s="147"/>
      <c r="P24" s="147"/>
    </row>
    <row r="25" spans="2:23" ht="15" customHeight="1" x14ac:dyDescent="0.2">
      <c r="B25" s="149"/>
      <c r="C25" s="149"/>
      <c r="D25" s="149"/>
      <c r="G25" s="132" t="s">
        <v>27</v>
      </c>
      <c r="H25" s="131"/>
      <c r="I25" s="131"/>
      <c r="J25" s="131"/>
      <c r="K25" s="131"/>
      <c r="L25" s="131"/>
      <c r="M25" s="131"/>
      <c r="N25" s="131"/>
      <c r="O25" s="131"/>
      <c r="P25" s="131"/>
      <c r="R25" s="88" t="s">
        <v>48</v>
      </c>
    </row>
    <row r="26" spans="2:23" ht="15" customHeight="1" x14ac:dyDescent="0.2">
      <c r="B26" s="149"/>
      <c r="C26" s="149"/>
      <c r="D26" s="149"/>
      <c r="G26" s="132"/>
      <c r="H26" s="131"/>
      <c r="I26" s="131"/>
      <c r="J26" s="131"/>
      <c r="K26" s="131"/>
      <c r="L26" s="131"/>
      <c r="M26" s="131"/>
      <c r="N26" s="131"/>
      <c r="O26" s="131"/>
      <c r="P26" s="131"/>
      <c r="R26" s="136" t="s">
        <v>71</v>
      </c>
      <c r="S26" s="137"/>
      <c r="T26" s="137"/>
      <c r="U26" s="138"/>
      <c r="W26" s="23"/>
    </row>
    <row r="27" spans="2:23" ht="15" customHeight="1" x14ac:dyDescent="0.2">
      <c r="B27" s="149"/>
      <c r="C27" s="149"/>
      <c r="D27" s="149"/>
      <c r="G27" s="132"/>
      <c r="H27" s="131"/>
      <c r="I27" s="131"/>
      <c r="J27" s="131"/>
      <c r="K27" s="131"/>
      <c r="L27" s="131"/>
      <c r="M27" s="131"/>
      <c r="N27" s="131"/>
      <c r="O27" s="131"/>
      <c r="P27" s="131"/>
      <c r="R27" s="139"/>
      <c r="S27" s="140"/>
      <c r="T27" s="140"/>
      <c r="U27" s="141"/>
      <c r="W27" s="23"/>
    </row>
    <row r="28" spans="2:23" ht="15" customHeight="1" x14ac:dyDescent="0.2">
      <c r="B28" s="149"/>
      <c r="C28" s="149"/>
      <c r="D28" s="149"/>
      <c r="G28" s="132"/>
      <c r="H28" s="131"/>
      <c r="I28" s="131"/>
      <c r="J28" s="131"/>
      <c r="K28" s="131"/>
      <c r="L28" s="131"/>
      <c r="M28" s="131"/>
      <c r="N28" s="131"/>
      <c r="O28" s="131"/>
      <c r="P28" s="131"/>
      <c r="R28" s="139"/>
      <c r="S28" s="140"/>
      <c r="T28" s="140"/>
      <c r="U28" s="141"/>
      <c r="W28" s="23"/>
    </row>
    <row r="29" spans="2:23" ht="15" customHeight="1" x14ac:dyDescent="0.2">
      <c r="B29" s="149"/>
      <c r="C29" s="149"/>
      <c r="D29" s="149"/>
      <c r="G29" s="132"/>
      <c r="H29" s="131"/>
      <c r="I29" s="131"/>
      <c r="J29" s="131"/>
      <c r="K29" s="131"/>
      <c r="L29" s="131"/>
      <c r="M29" s="131"/>
      <c r="N29" s="131"/>
      <c r="O29" s="131"/>
      <c r="P29" s="131"/>
      <c r="R29" s="139"/>
      <c r="S29" s="140"/>
      <c r="T29" s="140"/>
      <c r="U29" s="141"/>
      <c r="W29" s="23"/>
    </row>
    <row r="30" spans="2:23" ht="15" customHeight="1" x14ac:dyDescent="0.2">
      <c r="B30" s="149"/>
      <c r="C30" s="149"/>
      <c r="D30" s="149"/>
      <c r="G30" s="132"/>
      <c r="H30" s="131"/>
      <c r="I30" s="131"/>
      <c r="J30" s="131"/>
      <c r="K30" s="131"/>
      <c r="L30" s="131"/>
      <c r="M30" s="131"/>
      <c r="N30" s="131"/>
      <c r="O30" s="131"/>
      <c r="P30" s="131"/>
      <c r="R30" s="139"/>
      <c r="S30" s="140"/>
      <c r="T30" s="140"/>
      <c r="U30" s="141"/>
      <c r="W30" s="23"/>
    </row>
    <row r="31" spans="2:23" ht="15" customHeight="1" x14ac:dyDescent="0.2">
      <c r="B31" s="149"/>
      <c r="C31" s="149"/>
      <c r="D31" s="149"/>
      <c r="G31" s="132"/>
      <c r="H31" s="131"/>
      <c r="I31" s="131"/>
      <c r="J31" s="131"/>
      <c r="K31" s="131"/>
      <c r="L31" s="131"/>
      <c r="M31" s="131"/>
      <c r="N31" s="131"/>
      <c r="O31" s="131"/>
      <c r="P31" s="131"/>
      <c r="R31" s="139"/>
      <c r="S31" s="140"/>
      <c r="T31" s="140"/>
      <c r="U31" s="141"/>
      <c r="W31" s="23"/>
    </row>
    <row r="32" spans="2:23" ht="15" customHeight="1" x14ac:dyDescent="0.2">
      <c r="B32" s="149"/>
      <c r="C32" s="149"/>
      <c r="D32" s="149"/>
      <c r="G32" s="132"/>
      <c r="H32" s="131"/>
      <c r="I32" s="131"/>
      <c r="J32" s="131"/>
      <c r="K32" s="131"/>
      <c r="L32" s="131"/>
      <c r="M32" s="131"/>
      <c r="N32" s="131"/>
      <c r="O32" s="131"/>
      <c r="P32" s="131"/>
      <c r="R32" s="139"/>
      <c r="S32" s="140"/>
      <c r="T32" s="140"/>
      <c r="U32" s="141"/>
      <c r="W32" s="23"/>
    </row>
    <row r="33" spans="2:23" ht="15" customHeight="1" x14ac:dyDescent="0.2">
      <c r="B33" s="149"/>
      <c r="C33" s="149"/>
      <c r="D33" s="149"/>
      <c r="G33" s="132"/>
      <c r="H33" s="131"/>
      <c r="I33" s="131"/>
      <c r="J33" s="131"/>
      <c r="K33" s="131"/>
      <c r="L33" s="131"/>
      <c r="M33" s="131"/>
      <c r="N33" s="131"/>
      <c r="O33" s="131"/>
      <c r="P33" s="131"/>
      <c r="R33" s="142"/>
      <c r="S33" s="143"/>
      <c r="T33" s="143"/>
      <c r="U33" s="144"/>
      <c r="W33" s="23"/>
    </row>
    <row r="34" spans="2:23" ht="15" customHeight="1" x14ac:dyDescent="0.2"/>
    <row r="35" spans="2:23" ht="15" hidden="1" customHeight="1" x14ac:dyDescent="0.2"/>
  </sheetData>
  <sheetProtection sheet="1" objects="1" scenarios="1" selectLockedCells="1" selectUnlockedCells="1"/>
  <mergeCells count="20">
    <mergeCell ref="H16:P16"/>
    <mergeCell ref="H17:P17"/>
    <mergeCell ref="H18:P18"/>
    <mergeCell ref="B8:D33"/>
    <mergeCell ref="S9:U18"/>
    <mergeCell ref="S8:U8"/>
    <mergeCell ref="H25:P33"/>
    <mergeCell ref="G25:G33"/>
    <mergeCell ref="H8:P8"/>
    <mergeCell ref="H9:P9"/>
    <mergeCell ref="H10:P10"/>
    <mergeCell ref="H11:P11"/>
    <mergeCell ref="H13:P13"/>
    <mergeCell ref="H14:P14"/>
    <mergeCell ref="H15:P15"/>
    <mergeCell ref="R26:U33"/>
    <mergeCell ref="H20:P20"/>
    <mergeCell ref="H21:P21"/>
    <mergeCell ref="H23:P23"/>
    <mergeCell ref="H24:P24"/>
  </mergeCells>
  <hyperlinks>
    <hyperlink ref="H11:P11" r:id="rId1" display="http://www.esaf.fazenda.gov.br/assuntos/concursos_publicos/em-andamento-1/afrfb-2014/edital-18-aber.pdf" xr:uid="{B7C98020-2974-E248-92F4-A793E5930D4C}"/>
  </hyperlinks>
  <pageMargins left="0.511811024" right="0.511811024" top="0.78740157499999996" bottom="0.78740157499999996" header="0.31496062000000002" footer="0.31496062000000002"/>
  <pageSetup paperSize="9" orientation="portrait" horizontalDpi="0"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29"/>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jEniY8yWjhQyIe514TtTxDd8vKnoHVxNfXZnLluCf3d8c0WDQtCrJMDbvsTlhk+hqAXUTJsvcIh4bKYVILBhGw==" saltValue="Q8TBUjS5asm0ezWbUB0Ufg=="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38" priority="6" operator="equal">
      <formula>$Z$15</formula>
    </cfRule>
    <cfRule type="cellIs" dxfId="37" priority="7" operator="equal">
      <formula>$Z$14</formula>
    </cfRule>
  </conditionalFormatting>
  <conditionalFormatting sqref="H52:J73 L52:O73">
    <cfRule type="cellIs" dxfId="36" priority="4" operator="equal">
      <formula>$Z$15</formula>
    </cfRule>
    <cfRule type="cellIs" dxfId="35" priority="5" operator="equal">
      <formula>$Z$14</formula>
    </cfRule>
  </conditionalFormatting>
  <conditionalFormatting sqref="I13">
    <cfRule type="cellIs" dxfId="34" priority="1" operator="equal">
      <formula>"A"</formula>
    </cfRule>
    <cfRule type="cellIs" dxfId="33" priority="2" operator="equal">
      <formula>"U"</formula>
    </cfRule>
    <cfRule type="cellIs" dxfId="32" priority="3" operator="equal">
      <formula>"OK"</formula>
    </cfRule>
  </conditionalFormatting>
  <dataValidations count="3">
    <dataValidation type="list" allowBlank="1" showInputMessage="1" showErrorMessage="1" sqref="H14:J73" xr:uid="{00000000-0002-0000-1D00-000000000000}">
      <formula1>$Z$14:$Z$15</formula1>
    </dataValidation>
    <dataValidation type="list" allowBlank="1" showInputMessage="1" showErrorMessage="1" sqref="L14:O73" xr:uid="{00000000-0002-0000-1D00-000001000000}">
      <formula1>$Z$14</formula1>
    </dataValidation>
    <dataValidation type="whole" allowBlank="1" showInputMessage="1" showErrorMessage="1" sqref="Q14:R73 U14:V73" xr:uid="{00000000-0002-0000-1D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30"/>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1WxKuzSOx1jJ6BnQ5hlfK4FEgnhjs7Y7QVKsmA+IC1i0HvqBLTRDbT7nPyPJDjyMTQHJH7oOkc7m00cjq+k/5A==" saltValue="XwvouAC28mQfzAyEJt1K1Q=="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31" priority="6" operator="equal">
      <formula>$Z$15</formula>
    </cfRule>
    <cfRule type="cellIs" dxfId="30" priority="7" operator="equal">
      <formula>$Z$14</formula>
    </cfRule>
  </conditionalFormatting>
  <conditionalFormatting sqref="H52:J73 L52:O73">
    <cfRule type="cellIs" dxfId="29" priority="4" operator="equal">
      <formula>$Z$15</formula>
    </cfRule>
    <cfRule type="cellIs" dxfId="28" priority="5" operator="equal">
      <formula>$Z$14</formula>
    </cfRule>
  </conditionalFormatting>
  <conditionalFormatting sqref="I13">
    <cfRule type="cellIs" dxfId="27" priority="1" operator="equal">
      <formula>"A"</formula>
    </cfRule>
    <cfRule type="cellIs" dxfId="26" priority="2" operator="equal">
      <formula>"U"</formula>
    </cfRule>
    <cfRule type="cellIs" dxfId="25" priority="3" operator="equal">
      <formula>"OK"</formula>
    </cfRule>
  </conditionalFormatting>
  <dataValidations count="3">
    <dataValidation type="list" allowBlank="1" showInputMessage="1" showErrorMessage="1" sqref="H14:J73" xr:uid="{00000000-0002-0000-1E00-000000000000}">
      <formula1>$Z$14:$Z$15</formula1>
    </dataValidation>
    <dataValidation type="list" allowBlank="1" showInputMessage="1" showErrorMessage="1" sqref="L14:O73" xr:uid="{00000000-0002-0000-1E00-000001000000}">
      <formula1>$Z$14</formula1>
    </dataValidation>
    <dataValidation type="whole" allowBlank="1" showInputMessage="1" showErrorMessage="1" sqref="Q14:R73 U14:V73" xr:uid="{00000000-0002-0000-1E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31"/>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8" t="s">
        <v>42</v>
      </c>
      <c r="I11" s="158"/>
      <c r="J11" s="158"/>
      <c r="K11" s="9"/>
      <c r="L11" s="158" t="s">
        <v>43</v>
      </c>
      <c r="M11" s="158"/>
      <c r="N11" s="158"/>
      <c r="O11" s="158"/>
      <c r="P11" s="9"/>
      <c r="Q11" s="158" t="s">
        <v>55</v>
      </c>
      <c r="R11" s="158"/>
      <c r="S11" s="158"/>
      <c r="T11" s="9"/>
      <c r="U11" s="158" t="s">
        <v>56</v>
      </c>
      <c r="V11" s="158"/>
      <c r="W11" s="158"/>
      <c r="Y11" s="158" t="s">
        <v>46</v>
      </c>
      <c r="Z11" s="158"/>
    </row>
    <row r="12" spans="1:27" ht="15" customHeight="1" x14ac:dyDescent="0.2">
      <c r="E12" s="152"/>
      <c r="F12" s="153"/>
      <c r="G12" s="10"/>
      <c r="H12" s="158"/>
      <c r="I12" s="158"/>
      <c r="J12" s="158"/>
      <c r="K12" s="10"/>
      <c r="L12" s="158"/>
      <c r="M12" s="158"/>
      <c r="N12" s="158"/>
      <c r="O12" s="158"/>
      <c r="P12" s="10"/>
      <c r="Q12" s="158"/>
      <c r="R12" s="158"/>
      <c r="S12" s="158"/>
      <c r="T12" s="10"/>
      <c r="U12" s="158"/>
      <c r="V12" s="158"/>
      <c r="W12" s="158"/>
      <c r="Y12" s="158"/>
      <c r="Z12" s="158"/>
    </row>
    <row r="13" spans="1:27" ht="15" customHeight="1" x14ac:dyDescent="0.2">
      <c r="E13" s="154"/>
      <c r="F13" s="155"/>
      <c r="G13" s="12"/>
      <c r="H13" s="11" t="s">
        <v>29</v>
      </c>
      <c r="I13" s="11" t="s">
        <v>30</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3inDgpo88QRiGPNgVlKUbFgrRFgUBlGFT2kAcQqzbsElSzAPNErW3XW+9glUrgcsR92QAkRr7xHtlnQLs/z/rg==" saltValue="ODshSblooAkwODkXc2Gojw=="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24" priority="3" operator="equal">
      <formula>$Z$15</formula>
    </cfRule>
    <cfRule type="cellIs" dxfId="23" priority="4" operator="equal">
      <formula>$Z$14</formula>
    </cfRule>
  </conditionalFormatting>
  <conditionalFormatting sqref="H52:J73 L52:O73">
    <cfRule type="cellIs" dxfId="22" priority="1" operator="equal">
      <formula>$Z$15</formula>
    </cfRule>
    <cfRule type="cellIs" dxfId="21" priority="2" operator="equal">
      <formula>$Z$14</formula>
    </cfRule>
  </conditionalFormatting>
  <dataValidations count="3">
    <dataValidation type="list" allowBlank="1" showInputMessage="1" showErrorMessage="1" sqref="H14:J73" xr:uid="{00000000-0002-0000-1F00-000000000000}">
      <formula1>$Z$14:$Z$15</formula1>
    </dataValidation>
    <dataValidation type="list" allowBlank="1" showInputMessage="1" showErrorMessage="1" sqref="L14:O73" xr:uid="{00000000-0002-0000-1F00-000001000000}">
      <formula1>$Z$14</formula1>
    </dataValidation>
    <dataValidation type="whole" allowBlank="1" showInputMessage="1" showErrorMessage="1" sqref="Q14:R73 U14:V73" xr:uid="{00000000-0002-0000-1F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32"/>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lRGY6C2eb942nu7Ywwgn5uFIM+3hSCd501MXPdk+Fb8VgY9OxWlHXcvF4CYjUlXUSHfZw37BkOnvxqOtbZc/+Q==" saltValue="5HeVQun1wMnPjRK6R6VNdg=="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20" priority="6" operator="equal">
      <formula>$Z$15</formula>
    </cfRule>
    <cfRule type="cellIs" dxfId="19" priority="7" operator="equal">
      <formula>$Z$14</formula>
    </cfRule>
  </conditionalFormatting>
  <conditionalFormatting sqref="H52:J73 L52:O73">
    <cfRule type="cellIs" dxfId="18" priority="4" operator="equal">
      <formula>$Z$15</formula>
    </cfRule>
    <cfRule type="cellIs" dxfId="17" priority="5" operator="equal">
      <formula>$Z$14</formula>
    </cfRule>
  </conditionalFormatting>
  <conditionalFormatting sqref="I13">
    <cfRule type="cellIs" dxfId="16" priority="1" operator="equal">
      <formula>"A"</formula>
    </cfRule>
    <cfRule type="cellIs" dxfId="15" priority="2" operator="equal">
      <formula>"U"</formula>
    </cfRule>
    <cfRule type="cellIs" dxfId="14" priority="3" operator="equal">
      <formula>"OK"</formula>
    </cfRule>
  </conditionalFormatting>
  <dataValidations count="3">
    <dataValidation type="list" allowBlank="1" showInputMessage="1" showErrorMessage="1" sqref="H14:J73" xr:uid="{00000000-0002-0000-2000-000000000000}">
      <formula1>$Z$14:$Z$15</formula1>
    </dataValidation>
    <dataValidation type="list" allowBlank="1" showInputMessage="1" showErrorMessage="1" sqref="L14:O73" xr:uid="{00000000-0002-0000-2000-000001000000}">
      <formula1>$Z$14</formula1>
    </dataValidation>
    <dataValidation type="whole" allowBlank="1" showInputMessage="1" showErrorMessage="1" sqref="Q14:R73 U14:V73" xr:uid="{00000000-0002-0000-20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ilha33"/>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mKDJqjJFtc53qVMpAeA5/quCv79aFuos/yo/msc5Ygtt8pBuhf7ptWj6txY7Jn5nc+1nFi3wE6ulpNL0XiL7mA==" saltValue="yv5jAzqTki0VoDp5WNIkzg=="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3" priority="6" operator="equal">
      <formula>$Z$15</formula>
    </cfRule>
    <cfRule type="cellIs" dxfId="12" priority="7" operator="equal">
      <formula>$Z$14</formula>
    </cfRule>
  </conditionalFormatting>
  <conditionalFormatting sqref="H52:J73 L52:O73">
    <cfRule type="cellIs" dxfId="11" priority="4" operator="equal">
      <formula>$Z$15</formula>
    </cfRule>
    <cfRule type="cellIs" dxfId="10" priority="5" operator="equal">
      <formula>$Z$14</formula>
    </cfRule>
  </conditionalFormatting>
  <conditionalFormatting sqref="I13">
    <cfRule type="cellIs" dxfId="9" priority="1" operator="equal">
      <formula>"A"</formula>
    </cfRule>
    <cfRule type="cellIs" dxfId="8" priority="2" operator="equal">
      <formula>"U"</formula>
    </cfRule>
    <cfRule type="cellIs" dxfId="7" priority="3" operator="equal">
      <formula>"OK"</formula>
    </cfRule>
  </conditionalFormatting>
  <dataValidations count="3">
    <dataValidation type="list" allowBlank="1" showInputMessage="1" showErrorMessage="1" sqref="H14:J73" xr:uid="{00000000-0002-0000-2100-000000000000}">
      <formula1>$Z$14:$Z$15</formula1>
    </dataValidation>
    <dataValidation type="list" allowBlank="1" showInputMessage="1" showErrorMessage="1" sqref="L14:O73" xr:uid="{00000000-0002-0000-2100-000001000000}">
      <formula1>$Z$14</formula1>
    </dataValidation>
    <dataValidation type="whole" allowBlank="1" showInputMessage="1" showErrorMessage="1" sqref="Q14:R73 U14:V73" xr:uid="{00000000-0002-0000-21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34"/>
  <dimension ref="A1:AA75"/>
  <sheetViews>
    <sheetView showRowColHeaders="0" workbookViewId="0">
      <selection activeCell="H14" sqref="H14"/>
    </sheetView>
  </sheetViews>
  <sheetFormatPr baseColWidth="10" defaultColWidth="0" defaultRowHeight="15"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65</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t="str">
        <f>IF(ISNUMBER(COUNTIF(H14:H73,"OK")/(COUNTA($F$14:$F$73)-COUNTIF(H14:H73,"NA"))),COUNTIF(H14:H73,"OK")/(COUNTA($F$14:$F$73)-COUNTIF(H14:H73,"NA")),"")</f>
        <v/>
      </c>
      <c r="I74" s="17" t="str">
        <f>IF(ISNUMBER(COUNTIF(I14:I73,"OK")/(COUNTA($F$14:$F$73)-COUNTIF(I14:I73,"NA"))),COUNTIF(I14:I73,"OK")/(COUNTA($F$14:$F$73)-COUNTIF(I14:I73,"NA")),"")</f>
        <v/>
      </c>
      <c r="J74" s="17" t="str">
        <f>IF(ISNUMBER(COUNTIF(J14:J73,"OK")/(COUNTA($F$14:$F$73)-COUNTIF(J14:J73,"NA"))),COUNTIF(J14:J73,"OK")/(COUNTA($F$14:$F$73)-COUNTIF(J14:J73,"NA")),"")</f>
        <v/>
      </c>
      <c r="K74" s="18"/>
      <c r="L74" s="17" t="str">
        <f t="shared" ref="L74:O74" si="2">IF(ISNUMBER(COUNTIF(L14:L73,"OK")/(COUNTA($F$14:$F$73)-COUNTIF(L14:L73,"NA"))),COUNTIF(L14:L73,"OK")/(COUNTA($F$14:$F$73)-COUNTIF(L14:L73,"NA")),"")</f>
        <v/>
      </c>
      <c r="M74" s="17" t="str">
        <f t="shared" si="2"/>
        <v/>
      </c>
      <c r="N74" s="17" t="str">
        <f t="shared" si="2"/>
        <v/>
      </c>
      <c r="O74" s="17" t="str">
        <f t="shared" si="2"/>
        <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1kNtV5CwA82DIxRbaRKjIoQcUrdyYbJ8nBB0W4ijk45yfT+RXrevSLDWz9iC4Ivl8EdF4T+QJLQaMCb9VdQ/Pg==" saltValue="7vElC3HVKOGdTwiXQrCfrw=="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6" priority="6" operator="equal">
      <formula>$Z$15</formula>
    </cfRule>
    <cfRule type="cellIs" dxfId="5" priority="7" operator="equal">
      <formula>$Z$14</formula>
    </cfRule>
  </conditionalFormatting>
  <conditionalFormatting sqref="H52:J73 L52:O73">
    <cfRule type="cellIs" dxfId="4" priority="4" operator="equal">
      <formula>$Z$15</formula>
    </cfRule>
    <cfRule type="cellIs" dxfId="3" priority="5" operator="equal">
      <formula>$Z$14</formula>
    </cfRule>
  </conditionalFormatting>
  <conditionalFormatting sqref="I13">
    <cfRule type="cellIs" dxfId="2" priority="1" operator="equal">
      <formula>"A"</formula>
    </cfRule>
    <cfRule type="cellIs" dxfId="1" priority="2" operator="equal">
      <formula>"U"</formula>
    </cfRule>
    <cfRule type="cellIs" dxfId="0" priority="3" operator="equal">
      <formula>"OK"</formula>
    </cfRule>
  </conditionalFormatting>
  <dataValidations count="3">
    <dataValidation type="list" allowBlank="1" showInputMessage="1" showErrorMessage="1" sqref="H14:J73" xr:uid="{00000000-0002-0000-2200-000000000000}">
      <formula1>$Z$14:$Z$15</formula1>
    </dataValidation>
    <dataValidation type="list" allowBlank="1" showInputMessage="1" showErrorMessage="1" sqref="L14:O73" xr:uid="{00000000-0002-0000-2200-000001000000}">
      <formula1>$Z$14</formula1>
    </dataValidation>
    <dataValidation type="whole" allowBlank="1" showInputMessage="1" showErrorMessage="1" sqref="Q14:R73 U14:V73" xr:uid="{00000000-0002-0000-22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dimension ref="A1:AA42"/>
  <sheetViews>
    <sheetView showRowColHeaders="0" zoomScaleNormal="100" workbookViewId="0"/>
  </sheetViews>
  <sheetFormatPr baseColWidth="10" defaultColWidth="0" defaultRowHeight="15" customHeight="1" zeroHeight="1" x14ac:dyDescent="0.2"/>
  <cols>
    <col min="1" max="3" width="9.1640625" style="50" customWidth="1"/>
    <col min="4" max="5" width="2.6640625" style="50" customWidth="1"/>
    <col min="6" max="6" width="30.1640625" style="50" bestFit="1" customWidth="1"/>
    <col min="7" max="7" width="0.83203125" style="50" customWidth="1"/>
    <col min="8" max="10" width="7.6640625" style="50" customWidth="1"/>
    <col min="11" max="11" width="0.83203125" style="50" customWidth="1"/>
    <col min="12" max="15" width="7.6640625" style="50" customWidth="1"/>
    <col min="16" max="16" width="0.83203125" style="50" customWidth="1"/>
    <col min="17" max="19" width="7.6640625" style="50" customWidth="1"/>
    <col min="20" max="20" width="0.83203125" style="50" customWidth="1"/>
    <col min="21" max="23" width="7.6640625" style="50" customWidth="1"/>
    <col min="24" max="24" width="3.6640625" style="50" customWidth="1"/>
    <col min="25" max="26" width="9.1640625" style="50" customWidth="1"/>
    <col min="27" max="27" width="3.1640625" style="50" customWidth="1"/>
    <col min="28" max="16384" width="9.1640625" style="49" hidden="1"/>
  </cols>
  <sheetData>
    <row r="1" spans="1:27" ht="15" customHeight="1" x14ac:dyDescent="0.2">
      <c r="A1" s="49"/>
      <c r="B1" s="49"/>
      <c r="C1" s="49"/>
      <c r="D1" s="49"/>
      <c r="E1" s="49"/>
      <c r="F1" s="49"/>
      <c r="G1" s="49"/>
      <c r="H1" s="49"/>
      <c r="I1" s="49"/>
      <c r="J1" s="49"/>
      <c r="K1" s="49"/>
      <c r="L1" s="49"/>
      <c r="M1" s="49"/>
      <c r="N1" s="49"/>
      <c r="O1" s="49"/>
      <c r="P1" s="49"/>
      <c r="Q1" s="49"/>
      <c r="R1" s="49"/>
      <c r="S1" s="49"/>
      <c r="T1" s="49"/>
      <c r="U1" s="49"/>
      <c r="V1" s="49"/>
      <c r="W1" s="49"/>
      <c r="X1" s="49"/>
      <c r="Y1" s="49"/>
      <c r="Z1" s="49"/>
      <c r="AA1" s="49"/>
    </row>
    <row r="2" spans="1:27" ht="15" customHeight="1" x14ac:dyDescent="0.2">
      <c r="A2" s="49"/>
      <c r="B2" s="49"/>
      <c r="C2" s="49"/>
      <c r="D2" s="49"/>
      <c r="E2" s="49"/>
      <c r="F2" s="49"/>
      <c r="G2" s="49"/>
      <c r="H2" s="49"/>
      <c r="I2" s="49"/>
      <c r="J2" s="49"/>
      <c r="K2" s="49"/>
      <c r="L2" s="49"/>
      <c r="M2" s="49"/>
      <c r="N2" s="49"/>
      <c r="O2" s="49"/>
      <c r="P2" s="49"/>
      <c r="Q2" s="49"/>
      <c r="R2" s="49"/>
      <c r="S2" s="49"/>
      <c r="T2" s="49"/>
      <c r="U2" s="49"/>
      <c r="V2" s="49"/>
      <c r="W2" s="49"/>
      <c r="X2" s="49"/>
      <c r="Y2" s="49"/>
      <c r="Z2" s="49"/>
      <c r="AA2" s="49"/>
    </row>
    <row r="3" spans="1:27" ht="15" customHeight="1" x14ac:dyDescent="0.2">
      <c r="A3" s="49"/>
      <c r="B3" s="49"/>
      <c r="C3" s="49"/>
      <c r="D3" s="49"/>
      <c r="E3" s="49"/>
      <c r="F3" s="49"/>
      <c r="G3" s="49"/>
      <c r="H3" s="49"/>
      <c r="I3" s="49"/>
      <c r="J3" s="49"/>
      <c r="K3" s="49"/>
      <c r="L3" s="49"/>
      <c r="M3" s="49"/>
      <c r="N3" s="49"/>
      <c r="O3" s="49"/>
      <c r="P3" s="49"/>
      <c r="Q3" s="49"/>
      <c r="R3" s="49"/>
      <c r="S3" s="49"/>
      <c r="T3" s="49"/>
      <c r="U3" s="49"/>
      <c r="V3" s="49"/>
      <c r="W3" s="49"/>
      <c r="X3" s="49"/>
      <c r="Y3" s="49"/>
      <c r="Z3" s="49"/>
      <c r="AA3" s="49"/>
    </row>
    <row r="4" spans="1:27" ht="15" customHeight="1" x14ac:dyDescent="0.2">
      <c r="A4" s="49"/>
      <c r="B4" s="49"/>
      <c r="C4" s="49"/>
      <c r="D4" s="49"/>
      <c r="E4" s="49"/>
      <c r="F4" s="49"/>
      <c r="G4" s="49"/>
      <c r="H4" s="49"/>
      <c r="I4" s="49"/>
      <c r="J4" s="49"/>
      <c r="K4" s="49"/>
      <c r="L4" s="49"/>
      <c r="M4" s="49"/>
      <c r="N4" s="49"/>
      <c r="O4" s="49"/>
      <c r="P4" s="49"/>
      <c r="Q4" s="49"/>
      <c r="R4" s="49"/>
      <c r="S4" s="49"/>
      <c r="T4" s="49"/>
      <c r="U4" s="49"/>
      <c r="V4" s="49"/>
      <c r="W4" s="49"/>
      <c r="X4" s="49"/>
      <c r="Y4" s="49"/>
      <c r="Z4" s="49"/>
      <c r="AA4" s="49"/>
    </row>
    <row r="5" spans="1:27" ht="15" customHeight="1" x14ac:dyDescent="0.2">
      <c r="A5" s="49"/>
      <c r="B5" s="49"/>
      <c r="C5" s="49"/>
      <c r="D5" s="49"/>
      <c r="E5" s="49"/>
      <c r="F5" s="49"/>
      <c r="G5" s="49"/>
      <c r="H5" s="49"/>
      <c r="I5" s="49"/>
      <c r="J5" s="49"/>
      <c r="K5" s="49"/>
      <c r="L5" s="49"/>
      <c r="M5" s="49"/>
      <c r="N5" s="49"/>
      <c r="O5" s="49"/>
      <c r="P5" s="49"/>
      <c r="Q5" s="49"/>
      <c r="R5" s="49"/>
      <c r="S5" s="49"/>
      <c r="T5" s="49"/>
      <c r="U5" s="49"/>
      <c r="V5" s="49"/>
      <c r="W5" s="49"/>
      <c r="X5" s="49"/>
      <c r="Y5" s="49"/>
      <c r="Z5" s="49"/>
      <c r="AA5" s="49"/>
    </row>
    <row r="6" spans="1:27" ht="15" customHeight="1" x14ac:dyDescent="0.2">
      <c r="A6" s="49"/>
      <c r="B6" s="49"/>
      <c r="C6" s="49"/>
      <c r="D6" s="49"/>
      <c r="E6" s="49"/>
      <c r="F6" s="49"/>
      <c r="G6" s="49"/>
      <c r="H6" s="49"/>
      <c r="I6" s="49"/>
      <c r="J6" s="49"/>
      <c r="K6" s="49"/>
      <c r="L6" s="49"/>
      <c r="M6" s="49"/>
      <c r="N6" s="49"/>
      <c r="O6" s="49"/>
      <c r="P6" s="49"/>
      <c r="Q6" s="49"/>
      <c r="R6" s="49"/>
      <c r="S6" s="49"/>
      <c r="T6" s="49"/>
      <c r="U6" s="49"/>
      <c r="V6" s="49"/>
      <c r="W6" s="49"/>
      <c r="X6" s="49"/>
      <c r="Y6" s="49"/>
      <c r="Z6" s="49"/>
      <c r="AA6" s="49"/>
    </row>
    <row r="7" spans="1:27" ht="60" customHeight="1" x14ac:dyDescent="0.2"/>
    <row r="8" spans="1:27" ht="15" customHeight="1" x14ac:dyDescent="0.2">
      <c r="E8" s="150" t="s">
        <v>17</v>
      </c>
      <c r="F8" s="151"/>
      <c r="G8" s="8"/>
      <c r="H8" s="158" t="s">
        <v>42</v>
      </c>
      <c r="I8" s="158"/>
      <c r="J8" s="158"/>
      <c r="K8" s="51"/>
      <c r="L8" s="158" t="s">
        <v>43</v>
      </c>
      <c r="M8" s="158"/>
      <c r="N8" s="158"/>
      <c r="O8" s="158"/>
      <c r="P8" s="51"/>
      <c r="Q8" s="158" t="s">
        <v>67</v>
      </c>
      <c r="R8" s="158"/>
      <c r="S8" s="158"/>
      <c r="T8" s="51"/>
      <c r="U8" s="158" t="s">
        <v>56</v>
      </c>
      <c r="V8" s="158"/>
      <c r="W8" s="158"/>
      <c r="Y8" s="156" t="s">
        <v>28</v>
      </c>
      <c r="Z8" s="156"/>
    </row>
    <row r="9" spans="1:27" ht="15" customHeight="1" x14ac:dyDescent="0.2">
      <c r="E9" s="152"/>
      <c r="F9" s="153"/>
      <c r="G9" s="10"/>
      <c r="H9" s="158"/>
      <c r="I9" s="158"/>
      <c r="J9" s="158"/>
      <c r="K9" s="10"/>
      <c r="L9" s="158"/>
      <c r="M9" s="158"/>
      <c r="N9" s="158"/>
      <c r="O9" s="158"/>
      <c r="P9" s="10"/>
      <c r="Q9" s="158"/>
      <c r="R9" s="158"/>
      <c r="S9" s="158"/>
      <c r="T9" s="10"/>
      <c r="U9" s="158"/>
      <c r="V9" s="158"/>
      <c r="W9" s="158"/>
      <c r="Y9" s="157"/>
      <c r="Z9" s="157"/>
    </row>
    <row r="10" spans="1:27" ht="23" customHeight="1" x14ac:dyDescent="0.2">
      <c r="E10" s="154"/>
      <c r="F10" s="155"/>
      <c r="G10" s="52"/>
      <c r="H10" s="53" t="s">
        <v>29</v>
      </c>
      <c r="I10" s="112" t="s">
        <v>66</v>
      </c>
      <c r="J10" s="53" t="s">
        <v>31</v>
      </c>
      <c r="K10" s="54"/>
      <c r="L10" s="53" t="s">
        <v>32</v>
      </c>
      <c r="M10" s="53" t="s">
        <v>33</v>
      </c>
      <c r="N10" s="53" t="s">
        <v>34</v>
      </c>
      <c r="O10" s="53" t="s">
        <v>35</v>
      </c>
      <c r="P10" s="54"/>
      <c r="Q10" s="53" t="s">
        <v>14</v>
      </c>
      <c r="R10" s="53" t="s">
        <v>36</v>
      </c>
      <c r="S10" s="53" t="s">
        <v>57</v>
      </c>
      <c r="T10" s="54"/>
      <c r="U10" s="53" t="s">
        <v>14</v>
      </c>
      <c r="V10" s="53" t="s">
        <v>36</v>
      </c>
      <c r="W10" s="53" t="s">
        <v>57</v>
      </c>
      <c r="Y10" s="157"/>
      <c r="Z10" s="157"/>
    </row>
    <row r="11" spans="1:27" x14ac:dyDescent="0.2">
      <c r="E11" s="55">
        <v>1</v>
      </c>
      <c r="F11" s="67" t="s">
        <v>70</v>
      </c>
      <c r="G11" s="56"/>
      <c r="H11" s="57">
        <f>'D1'!$H$74</f>
        <v>0</v>
      </c>
      <c r="I11" s="57">
        <f>'D1'!$I$74</f>
        <v>0</v>
      </c>
      <c r="J11" s="57">
        <f>'D1'!$J$74</f>
        <v>0</v>
      </c>
      <c r="K11" s="51"/>
      <c r="L11" s="57">
        <f>'D1'!$L$74</f>
        <v>0</v>
      </c>
      <c r="M11" s="57">
        <f>'D1'!$M$74</f>
        <v>0</v>
      </c>
      <c r="N11" s="57">
        <f>'D1'!$N$74</f>
        <v>0</v>
      </c>
      <c r="O11" s="57">
        <f>'D1'!$O$74</f>
        <v>0</v>
      </c>
      <c r="P11" s="51"/>
      <c r="Q11" s="58" t="str">
        <f>'D1'!$Q$74</f>
        <v/>
      </c>
      <c r="R11" s="58" t="str">
        <f>'D1'!$R$74</f>
        <v/>
      </c>
      <c r="S11" s="57" t="str">
        <f>IF(ISNUMBER(R11/Q11),R11/Q11,"")</f>
        <v/>
      </c>
      <c r="T11" s="51"/>
      <c r="U11" s="58" t="str">
        <f>'D1'!$U$74</f>
        <v/>
      </c>
      <c r="V11" s="58" t="str">
        <f>'D1'!$V$74</f>
        <v/>
      </c>
      <c r="W11" s="57" t="str">
        <f>IF(ISNUMBER(V11/U11),V11/U11,"")</f>
        <v/>
      </c>
      <c r="Y11" s="157"/>
      <c r="Z11" s="157"/>
    </row>
    <row r="12" spans="1:27" x14ac:dyDescent="0.2">
      <c r="E12" s="59">
        <v>2</v>
      </c>
      <c r="F12" s="68" t="s">
        <v>76</v>
      </c>
      <c r="G12" s="56"/>
      <c r="H12" s="60">
        <f>'D2'!$H$74</f>
        <v>0</v>
      </c>
      <c r="I12" s="60">
        <f>'D2'!$I$74</f>
        <v>0</v>
      </c>
      <c r="J12" s="60">
        <f>'D2'!$J$74</f>
        <v>0</v>
      </c>
      <c r="K12" s="51"/>
      <c r="L12" s="60">
        <f>'D2'!$L$74</f>
        <v>0</v>
      </c>
      <c r="M12" s="60">
        <f>'D2'!$M$74</f>
        <v>0</v>
      </c>
      <c r="N12" s="60">
        <f>'D2'!$N$74</f>
        <v>0</v>
      </c>
      <c r="O12" s="60">
        <f>'D2'!$O$74</f>
        <v>0</v>
      </c>
      <c r="P12" s="51"/>
      <c r="Q12" s="61" t="str">
        <f>'D2'!$Q$74</f>
        <v/>
      </c>
      <c r="R12" s="61" t="str">
        <f>'D2'!$R$74</f>
        <v/>
      </c>
      <c r="S12" s="60" t="str">
        <f t="shared" ref="S12:S25" si="0">IF(ISNUMBER(R12/Q12),R12/Q12,"")</f>
        <v/>
      </c>
      <c r="T12" s="51"/>
      <c r="U12" s="61" t="str">
        <f>'D2'!$U$74</f>
        <v/>
      </c>
      <c r="V12" s="61" t="str">
        <f>'D2'!$V$74</f>
        <v/>
      </c>
      <c r="W12" s="60" t="str">
        <f t="shared" ref="W12:W25" si="1">IF(ISNUMBER(V12/U12),V12/U12,"")</f>
        <v/>
      </c>
      <c r="Y12" s="157"/>
      <c r="Z12" s="157"/>
    </row>
    <row r="13" spans="1:27" x14ac:dyDescent="0.2">
      <c r="E13" s="55">
        <v>3</v>
      </c>
      <c r="F13" s="67" t="s">
        <v>77</v>
      </c>
      <c r="G13" s="56"/>
      <c r="H13" s="57">
        <f>'D3'!$H$74</f>
        <v>0</v>
      </c>
      <c r="I13" s="57">
        <f>'D3'!$I$74</f>
        <v>0</v>
      </c>
      <c r="J13" s="57">
        <f>'D3'!$J$74</f>
        <v>0</v>
      </c>
      <c r="K13" s="51"/>
      <c r="L13" s="57">
        <f>'D3'!$L$74</f>
        <v>0</v>
      </c>
      <c r="M13" s="57">
        <f>'D3'!$M$74</f>
        <v>0</v>
      </c>
      <c r="N13" s="57">
        <f>'D3'!$N$74</f>
        <v>0</v>
      </c>
      <c r="O13" s="57">
        <f>'D3'!$O$74</f>
        <v>0</v>
      </c>
      <c r="P13" s="51"/>
      <c r="Q13" s="58" t="str">
        <f>'D3'!$Q$74</f>
        <v/>
      </c>
      <c r="R13" s="58" t="str">
        <f>'D3'!$R$74</f>
        <v/>
      </c>
      <c r="S13" s="57" t="str">
        <f t="shared" si="0"/>
        <v/>
      </c>
      <c r="T13" s="51"/>
      <c r="U13" s="58" t="str">
        <f>'D3'!$U$74</f>
        <v/>
      </c>
      <c r="V13" s="58" t="str">
        <f>'D3'!$V$74</f>
        <v/>
      </c>
      <c r="W13" s="57" t="str">
        <f t="shared" si="1"/>
        <v/>
      </c>
      <c r="Y13" s="157"/>
      <c r="Z13" s="157"/>
    </row>
    <row r="14" spans="1:27" x14ac:dyDescent="0.2">
      <c r="E14" s="59">
        <v>4</v>
      </c>
      <c r="F14" s="68" t="s">
        <v>78</v>
      </c>
      <c r="G14" s="56"/>
      <c r="H14" s="60">
        <f>'D4'!$H$74</f>
        <v>0</v>
      </c>
      <c r="I14" s="60">
        <f>'D4'!$I$74</f>
        <v>0</v>
      </c>
      <c r="J14" s="60">
        <f>'D4'!$J$74</f>
        <v>0</v>
      </c>
      <c r="K14" s="51"/>
      <c r="L14" s="60">
        <f>'D4'!$L$74</f>
        <v>0</v>
      </c>
      <c r="M14" s="60">
        <f>'D4'!$M$74</f>
        <v>0</v>
      </c>
      <c r="N14" s="60">
        <f>'D4'!$N$74</f>
        <v>0</v>
      </c>
      <c r="O14" s="60">
        <f>'D4'!$O$74</f>
        <v>0</v>
      </c>
      <c r="P14" s="51"/>
      <c r="Q14" s="61" t="str">
        <f>'D4'!$Q$74</f>
        <v/>
      </c>
      <c r="R14" s="61" t="str">
        <f>'D4'!$R$74</f>
        <v/>
      </c>
      <c r="S14" s="60" t="str">
        <f t="shared" si="0"/>
        <v/>
      </c>
      <c r="T14" s="51"/>
      <c r="U14" s="61" t="str">
        <f>'D4'!$U$74</f>
        <v/>
      </c>
      <c r="V14" s="61" t="str">
        <f>'D4'!$V$74</f>
        <v/>
      </c>
      <c r="W14" s="60" t="str">
        <f t="shared" si="1"/>
        <v/>
      </c>
      <c r="Y14" s="157"/>
      <c r="Z14" s="157"/>
    </row>
    <row r="15" spans="1:27" x14ac:dyDescent="0.2">
      <c r="E15" s="55">
        <v>5</v>
      </c>
      <c r="F15" s="67" t="s">
        <v>79</v>
      </c>
      <c r="G15" s="56"/>
      <c r="H15" s="57">
        <f>'D5'!$H$74</f>
        <v>0</v>
      </c>
      <c r="I15" s="57">
        <f>'D5'!$I$74</f>
        <v>0</v>
      </c>
      <c r="J15" s="57">
        <f>'D5'!$J$74</f>
        <v>0</v>
      </c>
      <c r="K15" s="51"/>
      <c r="L15" s="57">
        <f>'D5'!$L$74</f>
        <v>0</v>
      </c>
      <c r="M15" s="57">
        <f>'D5'!$M$74</f>
        <v>0</v>
      </c>
      <c r="N15" s="57">
        <f>'D5'!$N$74</f>
        <v>0</v>
      </c>
      <c r="O15" s="57">
        <f>'D5'!$O$74</f>
        <v>0</v>
      </c>
      <c r="P15" s="51"/>
      <c r="Q15" s="58" t="str">
        <f>'D5'!$Q$74</f>
        <v/>
      </c>
      <c r="R15" s="58" t="str">
        <f>'D5'!$R$74</f>
        <v/>
      </c>
      <c r="S15" s="57" t="str">
        <f t="shared" si="0"/>
        <v/>
      </c>
      <c r="T15" s="51"/>
      <c r="U15" s="58" t="str">
        <f>'D5'!$U$74</f>
        <v/>
      </c>
      <c r="V15" s="58" t="str">
        <f>'D5'!$V$74</f>
        <v/>
      </c>
      <c r="W15" s="57" t="str">
        <f t="shared" si="1"/>
        <v/>
      </c>
      <c r="Y15" s="157"/>
      <c r="Z15" s="157"/>
    </row>
    <row r="16" spans="1:27" x14ac:dyDescent="0.2">
      <c r="E16" s="59">
        <v>6</v>
      </c>
      <c r="F16" s="68" t="s">
        <v>80</v>
      </c>
      <c r="G16" s="56"/>
      <c r="H16" s="60">
        <f>'D6'!$H$74</f>
        <v>0</v>
      </c>
      <c r="I16" s="60">
        <f>'D6'!$I$74</f>
        <v>0</v>
      </c>
      <c r="J16" s="60">
        <f>'D6'!$J$74</f>
        <v>0</v>
      </c>
      <c r="K16" s="51"/>
      <c r="L16" s="60">
        <f>'D6'!$L$74</f>
        <v>0</v>
      </c>
      <c r="M16" s="60">
        <f>'D6'!$M$74</f>
        <v>0</v>
      </c>
      <c r="N16" s="60">
        <f>'D6'!$N$74</f>
        <v>0</v>
      </c>
      <c r="O16" s="60">
        <f>'D6'!$O$74</f>
        <v>0</v>
      </c>
      <c r="P16" s="51"/>
      <c r="Q16" s="61" t="str">
        <f>'D6'!$Q$74</f>
        <v/>
      </c>
      <c r="R16" s="61" t="str">
        <f>'D6'!$R$74</f>
        <v/>
      </c>
      <c r="S16" s="60" t="str">
        <f t="shared" si="0"/>
        <v/>
      </c>
      <c r="T16" s="51"/>
      <c r="U16" s="61" t="str">
        <f>'D6'!$U$74</f>
        <v/>
      </c>
      <c r="V16" s="61" t="str">
        <f>'D6'!$V$74</f>
        <v/>
      </c>
      <c r="W16" s="60" t="str">
        <f t="shared" si="1"/>
        <v/>
      </c>
      <c r="Y16" s="157"/>
      <c r="Z16" s="157"/>
    </row>
    <row r="17" spans="5:26" x14ac:dyDescent="0.2">
      <c r="E17" s="55">
        <v>7</v>
      </c>
      <c r="F17" s="67" t="s">
        <v>81</v>
      </c>
      <c r="G17" s="56"/>
      <c r="H17" s="57">
        <f>'D7'!$H$74</f>
        <v>0</v>
      </c>
      <c r="I17" s="57">
        <f>'D7'!$I$74</f>
        <v>0</v>
      </c>
      <c r="J17" s="57">
        <f>'D7'!$J$74</f>
        <v>0</v>
      </c>
      <c r="K17" s="51"/>
      <c r="L17" s="57">
        <f>'D7'!$L$74</f>
        <v>0</v>
      </c>
      <c r="M17" s="57">
        <f>'D7'!$M$74</f>
        <v>0</v>
      </c>
      <c r="N17" s="57">
        <f>'D7'!$N$74</f>
        <v>0</v>
      </c>
      <c r="O17" s="57">
        <f>'D7'!$O$74</f>
        <v>0</v>
      </c>
      <c r="P17" s="51"/>
      <c r="Q17" s="58" t="str">
        <f>'D7'!$Q$74</f>
        <v/>
      </c>
      <c r="R17" s="58" t="str">
        <f>'D7'!$R$74</f>
        <v/>
      </c>
      <c r="S17" s="57" t="str">
        <f t="shared" si="0"/>
        <v/>
      </c>
      <c r="T17" s="51"/>
      <c r="U17" s="58" t="str">
        <f>'D7'!$U$74</f>
        <v/>
      </c>
      <c r="V17" s="58" t="str">
        <f>'D7'!$V$74</f>
        <v/>
      </c>
      <c r="W17" s="57" t="str">
        <f t="shared" si="1"/>
        <v/>
      </c>
      <c r="Y17" s="157"/>
      <c r="Z17" s="157"/>
    </row>
    <row r="18" spans="5:26" x14ac:dyDescent="0.2">
      <c r="E18" s="59">
        <v>8</v>
      </c>
      <c r="F18" s="68" t="s">
        <v>82</v>
      </c>
      <c r="G18" s="56"/>
      <c r="H18" s="60">
        <f>'D8'!$H$74</f>
        <v>0</v>
      </c>
      <c r="I18" s="60">
        <f>'D8'!$I$74</f>
        <v>0</v>
      </c>
      <c r="J18" s="60">
        <f>'D8'!$J$74</f>
        <v>0</v>
      </c>
      <c r="K18" s="51"/>
      <c r="L18" s="60">
        <f>'D8'!$L$74</f>
        <v>0</v>
      </c>
      <c r="M18" s="60">
        <f>'D8'!$M$74</f>
        <v>0</v>
      </c>
      <c r="N18" s="60">
        <f>'D8'!$N$74</f>
        <v>0</v>
      </c>
      <c r="O18" s="60">
        <f>'D8'!$O$74</f>
        <v>0</v>
      </c>
      <c r="P18" s="51"/>
      <c r="Q18" s="61" t="str">
        <f>'D8'!$Q$74</f>
        <v/>
      </c>
      <c r="R18" s="61" t="str">
        <f>'D8'!$R$74</f>
        <v/>
      </c>
      <c r="S18" s="60" t="str">
        <f t="shared" si="0"/>
        <v/>
      </c>
      <c r="T18" s="51"/>
      <c r="U18" s="61" t="str">
        <f>'D8'!$U$74</f>
        <v/>
      </c>
      <c r="V18" s="61" t="str">
        <f>'D8'!$V$74</f>
        <v/>
      </c>
      <c r="W18" s="60" t="str">
        <f t="shared" si="1"/>
        <v/>
      </c>
      <c r="Y18" s="157"/>
      <c r="Z18" s="157"/>
    </row>
    <row r="19" spans="5:26" x14ac:dyDescent="0.2">
      <c r="E19" s="55">
        <v>9</v>
      </c>
      <c r="F19" s="67" t="s">
        <v>83</v>
      </c>
      <c r="G19" s="56"/>
      <c r="H19" s="57">
        <f>'D9'!$H$74</f>
        <v>0</v>
      </c>
      <c r="I19" s="57">
        <f>'D9'!$I$74</f>
        <v>0</v>
      </c>
      <c r="J19" s="57">
        <f>'D9'!$J$74</f>
        <v>0</v>
      </c>
      <c r="K19" s="51"/>
      <c r="L19" s="57">
        <f>'D9'!$L$74</f>
        <v>0</v>
      </c>
      <c r="M19" s="57">
        <f>'D9'!$M$74</f>
        <v>0</v>
      </c>
      <c r="N19" s="57">
        <f>'D9'!$N$74</f>
        <v>0</v>
      </c>
      <c r="O19" s="57">
        <f>'D9'!$O$74</f>
        <v>0</v>
      </c>
      <c r="P19" s="51"/>
      <c r="Q19" s="58" t="str">
        <f>'D9'!$Q$74</f>
        <v/>
      </c>
      <c r="R19" s="58" t="str">
        <f>'D9'!$R$74</f>
        <v/>
      </c>
      <c r="S19" s="57" t="str">
        <f t="shared" si="0"/>
        <v/>
      </c>
      <c r="T19" s="51"/>
      <c r="U19" s="58" t="str">
        <f>'D9'!$U$74</f>
        <v/>
      </c>
      <c r="V19" s="58" t="str">
        <f>'D9'!$V$74</f>
        <v/>
      </c>
      <c r="W19" s="57" t="str">
        <f t="shared" si="1"/>
        <v/>
      </c>
      <c r="Y19" s="157"/>
      <c r="Z19" s="157"/>
    </row>
    <row r="20" spans="5:26" x14ac:dyDescent="0.2">
      <c r="E20" s="59">
        <v>10</v>
      </c>
      <c r="F20" s="68" t="s">
        <v>86</v>
      </c>
      <c r="G20" s="56"/>
      <c r="H20" s="60">
        <f>'D10'!$H$74</f>
        <v>0</v>
      </c>
      <c r="I20" s="60">
        <f>'D10'!$I$74</f>
        <v>0</v>
      </c>
      <c r="J20" s="60">
        <f>'D10'!$J$74</f>
        <v>0</v>
      </c>
      <c r="K20" s="51"/>
      <c r="L20" s="60">
        <f>'D10'!$L$74</f>
        <v>0</v>
      </c>
      <c r="M20" s="60">
        <f>'D10'!$M$74</f>
        <v>0</v>
      </c>
      <c r="N20" s="60">
        <f>'D10'!$N$74</f>
        <v>0</v>
      </c>
      <c r="O20" s="60">
        <f>'D10'!$O$74</f>
        <v>0</v>
      </c>
      <c r="P20" s="51"/>
      <c r="Q20" s="61" t="str">
        <f>'D10'!$Q$74</f>
        <v/>
      </c>
      <c r="R20" s="61" t="str">
        <f>'D10'!$R$74</f>
        <v/>
      </c>
      <c r="S20" s="60" t="str">
        <f t="shared" si="0"/>
        <v/>
      </c>
      <c r="T20" s="51"/>
      <c r="U20" s="61" t="str">
        <f>'D10'!$U$74</f>
        <v/>
      </c>
      <c r="V20" s="61" t="str">
        <f>'D10'!$V$74</f>
        <v/>
      </c>
      <c r="W20" s="60" t="str">
        <f t="shared" si="1"/>
        <v/>
      </c>
      <c r="Y20" s="157"/>
      <c r="Z20" s="157"/>
    </row>
    <row r="21" spans="5:26" x14ac:dyDescent="0.2">
      <c r="E21" s="55">
        <v>11</v>
      </c>
      <c r="F21" s="67" t="s">
        <v>84</v>
      </c>
      <c r="G21" s="56"/>
      <c r="H21" s="57">
        <f>'D11'!$H$74</f>
        <v>0</v>
      </c>
      <c r="I21" s="57">
        <f>'D11'!$I$74</f>
        <v>0</v>
      </c>
      <c r="J21" s="57">
        <f>'D11'!$J$74</f>
        <v>0</v>
      </c>
      <c r="K21" s="51"/>
      <c r="L21" s="57">
        <f>'D11'!$L$74</f>
        <v>0</v>
      </c>
      <c r="M21" s="57">
        <f>'D11'!$M$74</f>
        <v>0</v>
      </c>
      <c r="N21" s="57">
        <f>'D11'!$N$74</f>
        <v>0</v>
      </c>
      <c r="O21" s="57">
        <f>'D11'!$O$74</f>
        <v>0</v>
      </c>
      <c r="P21" s="51"/>
      <c r="Q21" s="58" t="str">
        <f>'D11'!$Q$74</f>
        <v/>
      </c>
      <c r="R21" s="58" t="str">
        <f>'D11'!$R$74</f>
        <v/>
      </c>
      <c r="S21" s="57" t="str">
        <f t="shared" si="0"/>
        <v/>
      </c>
      <c r="T21" s="51"/>
      <c r="U21" s="58" t="str">
        <f>'D11'!$U$74</f>
        <v/>
      </c>
      <c r="V21" s="58" t="str">
        <f>'D11'!$V$74</f>
        <v/>
      </c>
      <c r="W21" s="57" t="str">
        <f t="shared" si="1"/>
        <v/>
      </c>
    </row>
    <row r="22" spans="5:26" x14ac:dyDescent="0.2">
      <c r="E22" s="59">
        <v>12</v>
      </c>
      <c r="F22" s="68" t="s">
        <v>85</v>
      </c>
      <c r="G22" s="56"/>
      <c r="H22" s="60">
        <f>'D12'!$H$74</f>
        <v>0</v>
      </c>
      <c r="I22" s="60">
        <f>'D12'!$I$74</f>
        <v>0</v>
      </c>
      <c r="J22" s="60">
        <f>'D12'!$J$74</f>
        <v>0</v>
      </c>
      <c r="K22" s="51"/>
      <c r="L22" s="60">
        <f>'D12'!$L$74</f>
        <v>0</v>
      </c>
      <c r="M22" s="60">
        <f>'D12'!$M$74</f>
        <v>0</v>
      </c>
      <c r="N22" s="60">
        <f>'D12'!$N$74</f>
        <v>0</v>
      </c>
      <c r="O22" s="60">
        <f>'D12'!$O$74</f>
        <v>0</v>
      </c>
      <c r="P22" s="51"/>
      <c r="Q22" s="61" t="str">
        <f>'D12'!$Q$74</f>
        <v/>
      </c>
      <c r="R22" s="61" t="str">
        <f>'D12'!$R$74</f>
        <v/>
      </c>
      <c r="S22" s="60" t="str">
        <f t="shared" si="0"/>
        <v/>
      </c>
      <c r="T22" s="51"/>
      <c r="U22" s="61" t="str">
        <f>'D12'!$U$74</f>
        <v/>
      </c>
      <c r="V22" s="61" t="str">
        <f>'D12'!$V$74</f>
        <v/>
      </c>
      <c r="W22" s="60" t="str">
        <f t="shared" si="1"/>
        <v/>
      </c>
    </row>
    <row r="23" spans="5:26" x14ac:dyDescent="0.2">
      <c r="E23" s="55">
        <v>13</v>
      </c>
      <c r="F23" s="67" t="s">
        <v>264</v>
      </c>
      <c r="G23" s="56"/>
      <c r="H23" s="57">
        <f>'D13'!$H$74</f>
        <v>0</v>
      </c>
      <c r="I23" s="57">
        <f>'D13'!$I$74</f>
        <v>0</v>
      </c>
      <c r="J23" s="57">
        <f>'D13'!$J$74</f>
        <v>0</v>
      </c>
      <c r="K23" s="51"/>
      <c r="L23" s="57">
        <f>'D13'!$L$74</f>
        <v>0</v>
      </c>
      <c r="M23" s="57">
        <f>'D13'!$M$74</f>
        <v>0</v>
      </c>
      <c r="N23" s="57">
        <f>'D13'!$N$74</f>
        <v>0</v>
      </c>
      <c r="O23" s="57">
        <f>'D13'!$O$74</f>
        <v>0</v>
      </c>
      <c r="P23" s="51"/>
      <c r="Q23" s="58" t="str">
        <f>'D13'!$Q$74</f>
        <v/>
      </c>
      <c r="R23" s="58" t="str">
        <f>'D13'!$R$74</f>
        <v/>
      </c>
      <c r="S23" s="57" t="str">
        <f t="shared" si="0"/>
        <v/>
      </c>
      <c r="T23" s="51"/>
      <c r="U23" s="58" t="str">
        <f>'D13'!$U$74</f>
        <v/>
      </c>
      <c r="V23" s="58" t="str">
        <f>'D13'!$V$74</f>
        <v/>
      </c>
      <c r="W23" s="57" t="str">
        <f t="shared" si="1"/>
        <v/>
      </c>
    </row>
    <row r="24" spans="5:26" x14ac:dyDescent="0.2">
      <c r="E24" s="59">
        <v>14</v>
      </c>
      <c r="F24" s="68" t="s">
        <v>87</v>
      </c>
      <c r="G24" s="56"/>
      <c r="H24" s="60">
        <f>'D14'!$H$74</f>
        <v>0</v>
      </c>
      <c r="I24" s="60">
        <f>'D14'!$I$74</f>
        <v>0</v>
      </c>
      <c r="J24" s="60">
        <f>'D14'!$J$74</f>
        <v>0</v>
      </c>
      <c r="K24" s="51"/>
      <c r="L24" s="60">
        <f>'D14'!$L$74</f>
        <v>0</v>
      </c>
      <c r="M24" s="60">
        <f>'D14'!$M$74</f>
        <v>0</v>
      </c>
      <c r="N24" s="60">
        <f>'D14'!$N$74</f>
        <v>0</v>
      </c>
      <c r="O24" s="60">
        <f>'D14'!$O$74</f>
        <v>0</v>
      </c>
      <c r="P24" s="51"/>
      <c r="Q24" s="61" t="str">
        <f>'D14'!$Q$74</f>
        <v/>
      </c>
      <c r="R24" s="61" t="str">
        <f>'D14'!$R$74</f>
        <v/>
      </c>
      <c r="S24" s="60" t="str">
        <f t="shared" si="0"/>
        <v/>
      </c>
      <c r="T24" s="51"/>
      <c r="U24" s="61" t="str">
        <f>'D14'!$U$74</f>
        <v/>
      </c>
      <c r="V24" s="61" t="str">
        <f>'D14'!$V$74</f>
        <v/>
      </c>
      <c r="W24" s="60" t="str">
        <f t="shared" si="1"/>
        <v/>
      </c>
    </row>
    <row r="25" spans="5:26" x14ac:dyDescent="0.2">
      <c r="E25" s="55">
        <v>15</v>
      </c>
      <c r="F25" s="67" t="s">
        <v>88</v>
      </c>
      <c r="G25" s="56"/>
      <c r="H25" s="57">
        <f>'D15'!$H$74</f>
        <v>0</v>
      </c>
      <c r="I25" s="57">
        <f>'D15'!$I$74</f>
        <v>0</v>
      </c>
      <c r="J25" s="57">
        <f>'D15'!$J$74</f>
        <v>0</v>
      </c>
      <c r="K25" s="51"/>
      <c r="L25" s="57">
        <f>'D15'!$L$74</f>
        <v>0</v>
      </c>
      <c r="M25" s="57">
        <f>'D15'!$M$74</f>
        <v>0</v>
      </c>
      <c r="N25" s="57">
        <f>'D15'!$N$74</f>
        <v>0</v>
      </c>
      <c r="O25" s="57">
        <f>'D15'!$O$74</f>
        <v>0</v>
      </c>
      <c r="P25" s="51"/>
      <c r="Q25" s="58" t="str">
        <f>'D15'!$Q$74</f>
        <v/>
      </c>
      <c r="R25" s="58" t="str">
        <f>'D15'!$R$74</f>
        <v/>
      </c>
      <c r="S25" s="57" t="str">
        <f t="shared" si="0"/>
        <v/>
      </c>
      <c r="T25" s="51"/>
      <c r="U25" s="58" t="str">
        <f>'D15'!$U$74</f>
        <v/>
      </c>
      <c r="V25" s="58" t="str">
        <f>'D15'!$V$74</f>
        <v/>
      </c>
      <c r="W25" s="57" t="str">
        <f t="shared" si="1"/>
        <v/>
      </c>
    </row>
    <row r="26" spans="5:26" x14ac:dyDescent="0.2">
      <c r="E26" s="59">
        <v>16</v>
      </c>
      <c r="F26" s="69"/>
      <c r="G26" s="56"/>
      <c r="H26" s="60"/>
      <c r="I26" s="60"/>
      <c r="J26" s="60"/>
      <c r="K26" s="51"/>
      <c r="L26" s="60"/>
      <c r="M26" s="60"/>
      <c r="N26" s="60"/>
      <c r="O26" s="60"/>
      <c r="P26" s="51"/>
      <c r="Q26" s="61"/>
      <c r="R26" s="61"/>
      <c r="S26" s="60"/>
      <c r="T26" s="51"/>
      <c r="U26" s="61"/>
      <c r="V26" s="61"/>
      <c r="W26" s="60"/>
    </row>
    <row r="27" spans="5:26" x14ac:dyDescent="0.2">
      <c r="E27" s="55">
        <v>17</v>
      </c>
      <c r="F27" s="70"/>
      <c r="G27" s="56"/>
      <c r="H27" s="57"/>
      <c r="I27" s="57"/>
      <c r="J27" s="57"/>
      <c r="K27" s="51"/>
      <c r="L27" s="57"/>
      <c r="M27" s="57"/>
      <c r="N27" s="57"/>
      <c r="O27" s="57"/>
      <c r="P27" s="51"/>
      <c r="Q27" s="58"/>
      <c r="R27" s="58"/>
      <c r="S27" s="57"/>
      <c r="T27" s="51"/>
      <c r="U27" s="58"/>
      <c r="V27" s="58"/>
      <c r="W27" s="57"/>
    </row>
    <row r="28" spans="5:26" x14ac:dyDescent="0.2">
      <c r="E28" s="59">
        <v>18</v>
      </c>
      <c r="F28" s="69"/>
      <c r="G28" s="56"/>
      <c r="H28" s="60"/>
      <c r="I28" s="60"/>
      <c r="J28" s="60"/>
      <c r="K28" s="51"/>
      <c r="L28" s="60"/>
      <c r="M28" s="60"/>
      <c r="N28" s="60"/>
      <c r="O28" s="60"/>
      <c r="P28" s="51"/>
      <c r="Q28" s="61"/>
      <c r="R28" s="61"/>
      <c r="S28" s="60"/>
      <c r="T28" s="51"/>
      <c r="U28" s="61"/>
      <c r="V28" s="61"/>
      <c r="W28" s="60"/>
    </row>
    <row r="29" spans="5:26" x14ac:dyDescent="0.2">
      <c r="E29" s="55">
        <v>19</v>
      </c>
      <c r="F29" s="70"/>
      <c r="G29" s="56"/>
      <c r="H29" s="57"/>
      <c r="I29" s="57"/>
      <c r="J29" s="57"/>
      <c r="K29" s="51"/>
      <c r="L29" s="57"/>
      <c r="M29" s="57"/>
      <c r="N29" s="57"/>
      <c r="O29" s="57"/>
      <c r="P29" s="51"/>
      <c r="Q29" s="58"/>
      <c r="R29" s="58"/>
      <c r="S29" s="57"/>
      <c r="T29" s="51"/>
      <c r="U29" s="58"/>
      <c r="V29" s="58"/>
      <c r="W29" s="57"/>
    </row>
    <row r="30" spans="5:26" x14ac:dyDescent="0.2">
      <c r="E30" s="59">
        <v>20</v>
      </c>
      <c r="F30" s="69"/>
      <c r="G30" s="56"/>
      <c r="H30" s="60"/>
      <c r="I30" s="60"/>
      <c r="J30" s="60"/>
      <c r="K30" s="51"/>
      <c r="L30" s="60"/>
      <c r="M30" s="60"/>
      <c r="N30" s="60"/>
      <c r="O30" s="60"/>
      <c r="P30" s="51"/>
      <c r="Q30" s="61"/>
      <c r="R30" s="61"/>
      <c r="S30" s="60"/>
      <c r="T30" s="51"/>
      <c r="U30" s="61"/>
      <c r="V30" s="61"/>
      <c r="W30" s="60"/>
    </row>
    <row r="31" spans="5:26" x14ac:dyDescent="0.2">
      <c r="E31" s="55">
        <v>21</v>
      </c>
      <c r="F31" s="70"/>
      <c r="G31" s="56"/>
      <c r="H31" s="57"/>
      <c r="I31" s="57"/>
      <c r="J31" s="57"/>
      <c r="K31" s="51"/>
      <c r="L31" s="57"/>
      <c r="M31" s="57"/>
      <c r="N31" s="57"/>
      <c r="O31" s="57"/>
      <c r="P31" s="51"/>
      <c r="Q31" s="58"/>
      <c r="R31" s="58"/>
      <c r="S31" s="57"/>
      <c r="T31" s="51"/>
      <c r="U31" s="58"/>
      <c r="V31" s="58"/>
      <c r="W31" s="57"/>
    </row>
    <row r="32" spans="5:26" x14ac:dyDescent="0.2">
      <c r="E32" s="59">
        <v>22</v>
      </c>
      <c r="F32" s="69"/>
      <c r="G32" s="56"/>
      <c r="H32" s="60"/>
      <c r="I32" s="60"/>
      <c r="J32" s="60"/>
      <c r="K32" s="51"/>
      <c r="L32" s="60"/>
      <c r="M32" s="60"/>
      <c r="N32" s="60"/>
      <c r="O32" s="60"/>
      <c r="P32" s="51"/>
      <c r="Q32" s="61"/>
      <c r="R32" s="61"/>
      <c r="S32" s="60"/>
      <c r="T32" s="51"/>
      <c r="U32" s="61"/>
      <c r="V32" s="61"/>
      <c r="W32" s="60"/>
    </row>
    <row r="33" spans="5:23" x14ac:dyDescent="0.2">
      <c r="E33" s="55">
        <v>23</v>
      </c>
      <c r="F33" s="70"/>
      <c r="G33" s="56"/>
      <c r="H33" s="57"/>
      <c r="I33" s="57"/>
      <c r="J33" s="57"/>
      <c r="K33" s="51"/>
      <c r="L33" s="57"/>
      <c r="M33" s="57"/>
      <c r="N33" s="57"/>
      <c r="O33" s="57"/>
      <c r="P33" s="51"/>
      <c r="Q33" s="58"/>
      <c r="R33" s="58"/>
      <c r="S33" s="57"/>
      <c r="T33" s="51"/>
      <c r="U33" s="58"/>
      <c r="V33" s="58"/>
      <c r="W33" s="57"/>
    </row>
    <row r="34" spans="5:23" x14ac:dyDescent="0.2">
      <c r="E34" s="59">
        <v>24</v>
      </c>
      <c r="F34" s="69"/>
      <c r="G34" s="56"/>
      <c r="H34" s="60"/>
      <c r="I34" s="60"/>
      <c r="J34" s="60"/>
      <c r="K34" s="51"/>
      <c r="L34" s="60"/>
      <c r="M34" s="60"/>
      <c r="N34" s="60"/>
      <c r="O34" s="60"/>
      <c r="P34" s="51"/>
      <c r="Q34" s="61"/>
      <c r="R34" s="61"/>
      <c r="S34" s="60"/>
      <c r="T34" s="51"/>
      <c r="U34" s="61"/>
      <c r="V34" s="61"/>
      <c r="W34" s="60"/>
    </row>
    <row r="35" spans="5:23" x14ac:dyDescent="0.2">
      <c r="E35" s="55">
        <v>25</v>
      </c>
      <c r="F35" s="70"/>
      <c r="G35" s="56"/>
      <c r="H35" s="57"/>
      <c r="I35" s="57"/>
      <c r="J35" s="57"/>
      <c r="K35" s="51"/>
      <c r="L35" s="57"/>
      <c r="M35" s="57"/>
      <c r="N35" s="57"/>
      <c r="O35" s="57"/>
      <c r="P35" s="51"/>
      <c r="Q35" s="58"/>
      <c r="R35" s="58"/>
      <c r="S35" s="57"/>
      <c r="T35" s="51"/>
      <c r="U35" s="58"/>
      <c r="V35" s="58"/>
      <c r="W35" s="57"/>
    </row>
    <row r="36" spans="5:23" x14ac:dyDescent="0.2">
      <c r="E36" s="59">
        <v>26</v>
      </c>
      <c r="F36" s="69"/>
      <c r="G36" s="56"/>
      <c r="H36" s="60"/>
      <c r="I36" s="60"/>
      <c r="J36" s="60"/>
      <c r="K36" s="51"/>
      <c r="L36" s="60"/>
      <c r="M36" s="60"/>
      <c r="N36" s="60"/>
      <c r="O36" s="60"/>
      <c r="P36" s="51"/>
      <c r="Q36" s="61"/>
      <c r="R36" s="61"/>
      <c r="S36" s="60"/>
      <c r="T36" s="51"/>
      <c r="U36" s="61"/>
      <c r="V36" s="61"/>
      <c r="W36" s="60"/>
    </row>
    <row r="37" spans="5:23" x14ac:dyDescent="0.2">
      <c r="E37" s="55">
        <v>27</v>
      </c>
      <c r="F37" s="70"/>
      <c r="G37" s="56"/>
      <c r="H37" s="57"/>
      <c r="I37" s="57"/>
      <c r="J37" s="57"/>
      <c r="K37" s="51"/>
      <c r="L37" s="57"/>
      <c r="M37" s="57"/>
      <c r="N37" s="57"/>
      <c r="O37" s="57"/>
      <c r="P37" s="51"/>
      <c r="Q37" s="58"/>
      <c r="R37" s="58"/>
      <c r="S37" s="57"/>
      <c r="T37" s="51"/>
      <c r="U37" s="58"/>
      <c r="V37" s="58"/>
      <c r="W37" s="57"/>
    </row>
    <row r="38" spans="5:23" x14ac:dyDescent="0.2">
      <c r="E38" s="59">
        <v>28</v>
      </c>
      <c r="F38" s="69"/>
      <c r="G38" s="56"/>
      <c r="H38" s="60"/>
      <c r="I38" s="60"/>
      <c r="J38" s="60"/>
      <c r="K38" s="51"/>
      <c r="L38" s="60"/>
      <c r="M38" s="60"/>
      <c r="N38" s="60"/>
      <c r="O38" s="60"/>
      <c r="P38" s="51"/>
      <c r="Q38" s="61"/>
      <c r="R38" s="61"/>
      <c r="S38" s="60"/>
      <c r="T38" s="51"/>
      <c r="U38" s="61"/>
      <c r="V38" s="61"/>
      <c r="W38" s="60"/>
    </row>
    <row r="39" spans="5:23" x14ac:dyDescent="0.2">
      <c r="E39" s="55">
        <v>29</v>
      </c>
      <c r="F39" s="70"/>
      <c r="G39" s="56"/>
      <c r="H39" s="57"/>
      <c r="I39" s="57"/>
      <c r="J39" s="57"/>
      <c r="K39" s="51"/>
      <c r="L39" s="57"/>
      <c r="M39" s="57"/>
      <c r="N39" s="57"/>
      <c r="O39" s="57"/>
      <c r="P39" s="51"/>
      <c r="Q39" s="58"/>
      <c r="R39" s="58"/>
      <c r="S39" s="57"/>
      <c r="T39" s="51"/>
      <c r="U39" s="58"/>
      <c r="V39" s="58"/>
      <c r="W39" s="57"/>
    </row>
    <row r="40" spans="5:23" x14ac:dyDescent="0.2">
      <c r="E40" s="59">
        <v>30</v>
      </c>
      <c r="F40" s="69"/>
      <c r="G40" s="56"/>
      <c r="H40" s="60"/>
      <c r="I40" s="60"/>
      <c r="J40" s="60"/>
      <c r="K40" s="51"/>
      <c r="L40" s="60"/>
      <c r="M40" s="60"/>
      <c r="N40" s="60"/>
      <c r="O40" s="60"/>
      <c r="P40" s="51"/>
      <c r="Q40" s="61"/>
      <c r="R40" s="61"/>
      <c r="S40" s="60"/>
      <c r="T40" s="51"/>
      <c r="U40" s="61"/>
      <c r="V40" s="61"/>
      <c r="W40" s="60"/>
    </row>
    <row r="41" spans="5:23" ht="15" customHeight="1" x14ac:dyDescent="0.2">
      <c r="E41" s="56"/>
      <c r="F41" s="62" t="s">
        <v>44</v>
      </c>
      <c r="G41" s="56"/>
      <c r="H41" s="63" t="str">
        <f>IF(ISNUMBER(IF(AVERAGE(H11:H40)&lt;&gt;0,AVERAGE(H11:H40),"")),IF(AVERAGE(H11:H40)&lt;&gt;0,AVERAGE(H11:H40),""),"")</f>
        <v/>
      </c>
      <c r="I41" s="63" t="str">
        <f t="shared" ref="I41:J41" si="2">IF(ISNUMBER(IF(AVERAGE(I11:I40)&lt;&gt;0,AVERAGE(I11:I40),"")),IF(AVERAGE(I11:I40)&lt;&gt;0,AVERAGE(I11:I40),""),"")</f>
        <v/>
      </c>
      <c r="J41" s="63" t="str">
        <f t="shared" si="2"/>
        <v/>
      </c>
      <c r="K41" s="64"/>
      <c r="L41" s="63" t="str">
        <f t="shared" ref="L41:O41" si="3">IF(ISNUMBER(IF(AVERAGE(L11:L40)&lt;&gt;0,AVERAGE(L11:L40),"")),IF(AVERAGE(L11:L40)&lt;&gt;0,AVERAGE(L11:L40),""),"")</f>
        <v/>
      </c>
      <c r="M41" s="63" t="str">
        <f t="shared" si="3"/>
        <v/>
      </c>
      <c r="N41" s="63" t="str">
        <f t="shared" si="3"/>
        <v/>
      </c>
      <c r="O41" s="63" t="str">
        <f t="shared" si="3"/>
        <v/>
      </c>
      <c r="P41" s="64"/>
      <c r="Q41" s="65" t="str">
        <f>IF(SUM(Q11:Q40)&lt;&gt;0,SUM(Q11:Q40),"")</f>
        <v/>
      </c>
      <c r="R41" s="65" t="str">
        <f>IF(SUM(R11:R40)&lt;&gt;0,SUM(R11:R40),"")</f>
        <v/>
      </c>
      <c r="S41" s="66" t="str">
        <f t="shared" ref="S41" si="4">IF(ISNUMBER(R41/Q41),R41/Q41,"")</f>
        <v/>
      </c>
      <c r="T41" s="64"/>
      <c r="U41" s="65" t="str">
        <f>IF(SUM(U11:U40)&lt;&gt;0,SUM(U11:U40),"")</f>
        <v/>
      </c>
      <c r="V41" s="65" t="str">
        <f>IF(SUM(V11:V40)&lt;&gt;0,SUM(V11:V40),"")</f>
        <v/>
      </c>
      <c r="W41" s="66" t="str">
        <f t="shared" ref="W41" si="5">IF(ISNUMBER(V41/U41),V41/U41,"")</f>
        <v/>
      </c>
    </row>
    <row r="42" spans="5:23" ht="15" customHeight="1" x14ac:dyDescent="0.2"/>
  </sheetData>
  <sheetProtection insertHyperlinks="0"/>
  <mergeCells count="7">
    <mergeCell ref="E8:F10"/>
    <mergeCell ref="Y8:Z8"/>
    <mergeCell ref="Y9:Z20"/>
    <mergeCell ref="H8:J9"/>
    <mergeCell ref="L8:O9"/>
    <mergeCell ref="Q8:S9"/>
    <mergeCell ref="U8:W9"/>
  </mergeCells>
  <conditionalFormatting sqref="O13 O17 O21 O25 H9:J11 H15:J15 H19:J19 H23:J23">
    <cfRule type="cellIs" dxfId="235" priority="13" operator="equal">
      <formula>"A"</formula>
    </cfRule>
    <cfRule type="cellIs" dxfId="234" priority="14" operator="equal">
      <formula>"U"</formula>
    </cfRule>
    <cfRule type="cellIs" dxfId="233" priority="15" operator="equal">
      <formula>"OK"</formula>
    </cfRule>
  </conditionalFormatting>
  <conditionalFormatting sqref="L10:O10 H13:I13 H17:I17 H21:I21 H25:I25">
    <cfRule type="cellIs" dxfId="232" priority="22" operator="equal">
      <formula>"A"</formula>
    </cfRule>
    <cfRule type="cellIs" dxfId="231" priority="23" operator="equal">
      <formula>"U"</formula>
    </cfRule>
    <cfRule type="cellIs" dxfId="230" priority="24" operator="equal">
      <formula>"OK"</formula>
    </cfRule>
  </conditionalFormatting>
  <conditionalFormatting sqref="L9:O9">
    <cfRule type="cellIs" dxfId="229" priority="25" operator="equal">
      <formula>"A"</formula>
    </cfRule>
    <cfRule type="cellIs" dxfId="228" priority="26" operator="equal">
      <formula>"U"</formula>
    </cfRule>
    <cfRule type="cellIs" dxfId="227" priority="27" operator="equal">
      <formula>"OK"</formula>
    </cfRule>
  </conditionalFormatting>
  <conditionalFormatting sqref="J13 J17 J21 J25">
    <cfRule type="cellIs" dxfId="226" priority="19" operator="equal">
      <formula>"A"</formula>
    </cfRule>
    <cfRule type="cellIs" dxfId="225" priority="20" operator="equal">
      <formula>"U"</formula>
    </cfRule>
    <cfRule type="cellIs" dxfId="224" priority="21" operator="equal">
      <formula>"OK"</formula>
    </cfRule>
  </conditionalFormatting>
  <conditionalFormatting sqref="L11:O11 L13:N13 L17:N17 L21:N21 L25:N25 L15:O15 L19:O19 L23:O23">
    <cfRule type="cellIs" dxfId="223" priority="16" operator="equal">
      <formula>"A"</formula>
    </cfRule>
    <cfRule type="cellIs" dxfId="222" priority="17" operator="equal">
      <formula>"U"</formula>
    </cfRule>
    <cfRule type="cellIs" dxfId="221" priority="18" operator="equal">
      <formula>"OK"</formula>
    </cfRule>
  </conditionalFormatting>
  <conditionalFormatting sqref="O27 O29 O31 O33 O35 O37 O39">
    <cfRule type="cellIs" dxfId="220" priority="1" operator="equal">
      <formula>"A"</formula>
    </cfRule>
    <cfRule type="cellIs" dxfId="219" priority="2" operator="equal">
      <formula>"U"</formula>
    </cfRule>
    <cfRule type="cellIs" dxfId="218" priority="3" operator="equal">
      <formula>"OK"</formula>
    </cfRule>
  </conditionalFormatting>
  <conditionalFormatting sqref="H27:I27 H29:I29 H31:I31 H33:I33 H35:I35 H37:I37 H39:I39">
    <cfRule type="cellIs" dxfId="217" priority="10" operator="equal">
      <formula>"A"</formula>
    </cfRule>
    <cfRule type="cellIs" dxfId="216" priority="11" operator="equal">
      <formula>"U"</formula>
    </cfRule>
    <cfRule type="cellIs" dxfId="215" priority="12" operator="equal">
      <formula>"OK"</formula>
    </cfRule>
  </conditionalFormatting>
  <conditionalFormatting sqref="J27 J29 J31 J33 J35 J37 J39">
    <cfRule type="cellIs" dxfId="214" priority="7" operator="equal">
      <formula>"A"</formula>
    </cfRule>
    <cfRule type="cellIs" dxfId="213" priority="8" operator="equal">
      <formula>"U"</formula>
    </cfRule>
    <cfRule type="cellIs" dxfId="212" priority="9" operator="equal">
      <formula>"OK"</formula>
    </cfRule>
  </conditionalFormatting>
  <conditionalFormatting sqref="L27:N27 L29:N29 L31:N31 L33:N33 L35:N35 L37:N37 L39:N39">
    <cfRule type="cellIs" dxfId="211" priority="4" operator="equal">
      <formula>"A"</formula>
    </cfRule>
    <cfRule type="cellIs" dxfId="210" priority="5" operator="equal">
      <formula>"U"</formula>
    </cfRule>
    <cfRule type="cellIs" dxfId="209" priority="6" operator="equal">
      <formula>"OK"</formula>
    </cfRule>
  </conditionalFormatting>
  <hyperlinks>
    <hyperlink ref="F18" location="'D8'!A1" display="Atualidades" xr:uid="{00000000-0004-0000-0300-000000000000}"/>
    <hyperlink ref="F19" location="'D9'!A1" display="Direito Administrativo" xr:uid="{00000000-0004-0000-0300-000001000000}"/>
    <hyperlink ref="F20" location="'D10'!A1" display="Direito Civil" xr:uid="{00000000-0004-0000-0300-000002000000}"/>
    <hyperlink ref="F21" location="'D11'!A1" display="Direito Administrativo" xr:uid="{00000000-0004-0000-0300-000003000000}"/>
    <hyperlink ref="F22" location="'D12'!A1" display="Direito Civil" xr:uid="{00000000-0004-0000-0300-000004000000}"/>
    <hyperlink ref="F23" location="'D13'!A1" display="Direito Administrativo" xr:uid="{00000000-0004-0000-0300-000005000000}"/>
    <hyperlink ref="F24" location="'D14'!A1" display="Direito Civil" xr:uid="{00000000-0004-0000-0300-000006000000}"/>
    <hyperlink ref="F25" location="'D15'!A1" display="Direito Administrativo" xr:uid="{00000000-0004-0000-0300-000007000000}"/>
    <hyperlink ref="F17" location="'D7'!A1" display="Direito das Pessoas com Deficiência" xr:uid="{00000000-0004-0000-0300-000017000000}"/>
    <hyperlink ref="F16" location="'D6'!A1" display="Sustentabilidade" xr:uid="{00000000-0004-0000-0300-000018000000}"/>
    <hyperlink ref="F15" location="'D5'!A1" display="Regimento Interno do STJ" xr:uid="{00000000-0004-0000-0300-000019000000}"/>
    <hyperlink ref="F14" location="'D4'!A1" display="Ética no Serviço Público" xr:uid="{00000000-0004-0000-0300-00001A000000}"/>
    <hyperlink ref="F13" location="'D3'!A1" display="Raciocínio Lógico" xr:uid="{00000000-0004-0000-0300-00001B000000}"/>
    <hyperlink ref="F12" location="'D2'!A1" display="Direito Constitucional" xr:uid="{00000000-0004-0000-0300-00001C000000}"/>
    <hyperlink ref="F11" location="'D1'!A1" display="Língua Portuguesa" xr:uid="{00000000-0004-0000-0300-00001D000000}"/>
  </hyperlink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V73"/>
  <sheetViews>
    <sheetView showRowColHeaders="0" workbookViewId="0"/>
  </sheetViews>
  <sheetFormatPr baseColWidth="10" defaultColWidth="0" defaultRowHeight="15" customHeight="1" zeroHeight="1" x14ac:dyDescent="0.15"/>
  <cols>
    <col min="1" max="21" width="9.1640625" style="38" customWidth="1"/>
    <col min="22" max="22" width="0" style="39" hidden="1" customWidth="1"/>
    <col min="23" max="16384" width="9.1640625" style="39" hidden="1"/>
  </cols>
  <sheetData>
    <row r="1" spans="1:22" ht="15" customHeight="1" x14ac:dyDescent="0.15">
      <c r="A1" s="39"/>
      <c r="B1" s="39"/>
      <c r="C1" s="39"/>
      <c r="D1" s="39"/>
      <c r="E1" s="39"/>
      <c r="F1" s="39"/>
      <c r="G1" s="39"/>
      <c r="H1" s="39"/>
      <c r="I1" s="39"/>
      <c r="J1" s="39"/>
      <c r="K1" s="39"/>
      <c r="L1" s="39"/>
      <c r="M1" s="39"/>
      <c r="N1" s="39"/>
      <c r="O1" s="39"/>
      <c r="P1" s="39"/>
      <c r="Q1" s="39"/>
      <c r="R1" s="39"/>
      <c r="S1" s="39"/>
      <c r="T1" s="39"/>
      <c r="U1" s="39"/>
    </row>
    <row r="2" spans="1:22" ht="15" customHeight="1" x14ac:dyDescent="0.15">
      <c r="A2" s="39"/>
      <c r="B2" s="39"/>
      <c r="C2" s="39"/>
      <c r="D2" s="39"/>
      <c r="E2" s="39"/>
      <c r="F2" s="39"/>
      <c r="G2" s="39"/>
      <c r="H2" s="39"/>
      <c r="I2" s="39"/>
      <c r="J2" s="39"/>
      <c r="K2" s="39"/>
      <c r="L2" s="39"/>
      <c r="M2" s="39"/>
      <c r="N2" s="39"/>
      <c r="O2" s="39"/>
      <c r="P2" s="39"/>
      <c r="Q2" s="39"/>
      <c r="R2" s="39"/>
      <c r="S2" s="39"/>
      <c r="T2" s="39"/>
      <c r="U2" s="39"/>
    </row>
    <row r="3" spans="1:22" ht="15" customHeight="1" x14ac:dyDescent="0.15">
      <c r="A3" s="39"/>
      <c r="B3" s="39"/>
      <c r="C3" s="39"/>
      <c r="D3" s="39"/>
      <c r="E3" s="39"/>
      <c r="F3" s="39"/>
      <c r="G3" s="39"/>
      <c r="H3" s="39"/>
      <c r="I3" s="39"/>
      <c r="J3" s="39"/>
      <c r="K3" s="39"/>
      <c r="L3" s="39"/>
      <c r="M3" s="39"/>
      <c r="N3" s="39"/>
      <c r="O3" s="39"/>
      <c r="P3" s="39"/>
      <c r="Q3" s="39"/>
      <c r="R3" s="39"/>
      <c r="S3" s="39"/>
      <c r="T3" s="39"/>
      <c r="U3" s="39"/>
    </row>
    <row r="4" spans="1:22" ht="15" customHeight="1" x14ac:dyDescent="0.15">
      <c r="A4" s="39"/>
      <c r="B4" s="39"/>
      <c r="C4" s="39"/>
      <c r="D4" s="39"/>
      <c r="E4" s="39"/>
      <c r="F4" s="39"/>
      <c r="G4" s="39"/>
      <c r="H4" s="39"/>
      <c r="I4" s="39"/>
      <c r="J4" s="39"/>
      <c r="K4" s="39"/>
      <c r="L4" s="39"/>
      <c r="M4" s="39"/>
      <c r="N4" s="39"/>
      <c r="O4" s="39"/>
      <c r="P4" s="39"/>
      <c r="Q4" s="39"/>
      <c r="R4" s="39"/>
      <c r="S4" s="39"/>
      <c r="T4" s="39"/>
      <c r="U4" s="39"/>
    </row>
    <row r="5" spans="1:22" ht="15" customHeight="1" x14ac:dyDescent="0.15">
      <c r="A5" s="39"/>
      <c r="B5" s="39"/>
      <c r="C5" s="39"/>
      <c r="D5" s="39"/>
      <c r="E5" s="39"/>
      <c r="F5" s="39"/>
      <c r="G5" s="39"/>
      <c r="H5" s="39"/>
      <c r="I5" s="39"/>
      <c r="J5" s="39"/>
      <c r="K5" s="39"/>
      <c r="L5" s="39"/>
      <c r="M5" s="39"/>
      <c r="N5" s="39"/>
      <c r="O5" s="39"/>
      <c r="P5" s="39"/>
      <c r="Q5" s="39"/>
      <c r="R5" s="39"/>
      <c r="S5" s="39"/>
      <c r="T5" s="39"/>
      <c r="U5" s="39"/>
    </row>
    <row r="6" spans="1:22" ht="15" customHeight="1" x14ac:dyDescent="0.15">
      <c r="A6" s="39"/>
      <c r="B6" s="39"/>
      <c r="C6" s="39"/>
      <c r="D6" s="39"/>
      <c r="E6" s="39"/>
      <c r="F6" s="39"/>
      <c r="G6" s="39"/>
      <c r="H6" s="39"/>
      <c r="I6" s="39"/>
      <c r="J6" s="39"/>
      <c r="K6" s="39"/>
      <c r="L6" s="39"/>
      <c r="M6" s="39"/>
      <c r="N6" s="39"/>
      <c r="O6" s="39"/>
      <c r="P6" s="39"/>
      <c r="Q6" s="39"/>
      <c r="R6" s="39"/>
      <c r="S6" s="39"/>
      <c r="T6" s="39"/>
      <c r="U6" s="39"/>
    </row>
    <row r="7" spans="1:22" ht="15" customHeight="1" x14ac:dyDescent="0.2">
      <c r="A7" s="45"/>
      <c r="B7" s="45"/>
      <c r="C7" s="45"/>
      <c r="D7" s="45"/>
      <c r="E7" s="45"/>
      <c r="F7" s="45"/>
      <c r="G7" s="45"/>
      <c r="H7" s="45"/>
      <c r="I7" s="45"/>
      <c r="J7" s="45"/>
      <c r="K7" s="45"/>
      <c r="L7" s="45"/>
      <c r="M7" s="45"/>
      <c r="N7" s="45"/>
      <c r="O7" s="45"/>
      <c r="P7" s="45"/>
      <c r="Q7" s="45"/>
      <c r="R7" s="45"/>
      <c r="S7" s="45"/>
      <c r="T7" s="45"/>
      <c r="U7" s="45"/>
      <c r="V7" s="46"/>
    </row>
    <row r="8" spans="1:22" ht="15" customHeight="1" x14ac:dyDescent="0.2">
      <c r="A8" s="45"/>
      <c r="B8" s="45"/>
      <c r="C8" s="98"/>
      <c r="D8" s="99"/>
      <c r="E8" s="99"/>
      <c r="F8" s="99"/>
      <c r="G8" s="100" t="s">
        <v>58</v>
      </c>
      <c r="H8" s="100" t="s">
        <v>59</v>
      </c>
      <c r="I8" s="100" t="s">
        <v>60</v>
      </c>
      <c r="J8" s="101" t="s">
        <v>61</v>
      </c>
      <c r="K8" s="45"/>
      <c r="L8" s="90"/>
      <c r="M8" s="91"/>
      <c r="N8" s="91"/>
      <c r="O8" s="91"/>
      <c r="P8" s="91"/>
      <c r="Q8" s="91"/>
      <c r="R8" s="91"/>
      <c r="S8" s="92"/>
      <c r="T8" s="45"/>
      <c r="U8" s="45"/>
      <c r="V8" s="46"/>
    </row>
    <row r="9" spans="1:22" ht="15" customHeight="1" x14ac:dyDescent="0.2">
      <c r="A9" s="45"/>
      <c r="B9" s="45"/>
      <c r="C9" s="102">
        <v>1</v>
      </c>
      <c r="D9" s="159" t="str">
        <f>Disciplinas!F11</f>
        <v>LÍNGUA PORTUGUESA</v>
      </c>
      <c r="E9" s="159"/>
      <c r="F9" s="159"/>
      <c r="G9" s="103">
        <f>IF(ISNUMBER(AVERAGE(Disciplinas!H11:J11)),AVERAGE(Disciplinas!H11:J11),0)</f>
        <v>0</v>
      </c>
      <c r="H9" s="103">
        <f>IF(ISNUMBER(AVERAGE(Disciplinas!L11:O11)),AVERAGE(Disciplinas!L11:O11),0)</f>
        <v>0</v>
      </c>
      <c r="I9" s="103" t="str">
        <f>Disciplinas!S11</f>
        <v/>
      </c>
      <c r="J9" s="104" t="str">
        <f>Disciplinas!W11</f>
        <v/>
      </c>
      <c r="K9" s="45"/>
      <c r="L9" s="93"/>
      <c r="M9" s="89"/>
      <c r="N9" s="89"/>
      <c r="O9" s="89"/>
      <c r="P9" s="89"/>
      <c r="Q9" s="89"/>
      <c r="R9" s="89"/>
      <c r="S9" s="94"/>
      <c r="T9" s="45"/>
      <c r="U9" s="45"/>
      <c r="V9" s="46"/>
    </row>
    <row r="10" spans="1:22" ht="15" customHeight="1" x14ac:dyDescent="0.2">
      <c r="A10" s="45"/>
      <c r="B10" s="45"/>
      <c r="C10" s="102">
        <v>2</v>
      </c>
      <c r="D10" s="159" t="str">
        <f>Disciplinas!F12</f>
        <v>ESPANHOL</v>
      </c>
      <c r="E10" s="159"/>
      <c r="F10" s="159"/>
      <c r="G10" s="103">
        <f>IF(ISNUMBER(AVERAGE(Disciplinas!H12:J12)),AVERAGE(Disciplinas!H12:J12),0)</f>
        <v>0</v>
      </c>
      <c r="H10" s="103">
        <f>IF(ISNUMBER(AVERAGE(Disciplinas!L12:O12)),AVERAGE(Disciplinas!L12:O12),0)</f>
        <v>0</v>
      </c>
      <c r="I10" s="103" t="str">
        <f>Disciplinas!S12</f>
        <v/>
      </c>
      <c r="J10" s="104" t="str">
        <f>Disciplinas!W12</f>
        <v/>
      </c>
      <c r="K10" s="45"/>
      <c r="L10" s="93"/>
      <c r="M10" s="89"/>
      <c r="N10" s="89"/>
      <c r="O10" s="89"/>
      <c r="P10" s="89"/>
      <c r="Q10" s="89"/>
      <c r="R10" s="89"/>
      <c r="S10" s="94"/>
      <c r="T10" s="45"/>
      <c r="U10" s="45"/>
      <c r="V10" s="46"/>
    </row>
    <row r="11" spans="1:22" ht="15" customHeight="1" x14ac:dyDescent="0.2">
      <c r="A11" s="45"/>
      <c r="B11" s="45"/>
      <c r="C11" s="102">
        <v>3</v>
      </c>
      <c r="D11" s="159" t="str">
        <f>Disciplinas!F13</f>
        <v>INGLÊS</v>
      </c>
      <c r="E11" s="159"/>
      <c r="F11" s="159"/>
      <c r="G11" s="103">
        <f>IF(ISNUMBER(AVERAGE(Disciplinas!H13:J13)),AVERAGE(Disciplinas!H13:J13),0)</f>
        <v>0</v>
      </c>
      <c r="H11" s="103">
        <f>IF(ISNUMBER(AVERAGE(Disciplinas!L13:O13)),AVERAGE(Disciplinas!L13:O13),0)</f>
        <v>0</v>
      </c>
      <c r="I11" s="103" t="str">
        <f>Disciplinas!S13</f>
        <v/>
      </c>
      <c r="J11" s="104" t="str">
        <f>Disciplinas!W13</f>
        <v/>
      </c>
      <c r="K11" s="45"/>
      <c r="L11" s="93"/>
      <c r="M11" s="89"/>
      <c r="N11" s="89"/>
      <c r="O11" s="89"/>
      <c r="P11" s="89"/>
      <c r="Q11" s="89"/>
      <c r="R11" s="89"/>
      <c r="S11" s="94"/>
      <c r="T11" s="45"/>
      <c r="U11" s="45"/>
      <c r="V11" s="46"/>
    </row>
    <row r="12" spans="1:22" ht="15" customHeight="1" x14ac:dyDescent="0.2">
      <c r="A12" s="45"/>
      <c r="B12" s="45"/>
      <c r="C12" s="102">
        <v>4</v>
      </c>
      <c r="D12" s="159" t="str">
        <f>Disciplinas!F14</f>
        <v>RACIOCÍNIO LÓGICO-QUANTITATIVO</v>
      </c>
      <c r="E12" s="159"/>
      <c r="F12" s="159"/>
      <c r="G12" s="103">
        <f>IF(ISNUMBER(AVERAGE(Disciplinas!H14:J14)),AVERAGE(Disciplinas!H14:J14),0)</f>
        <v>0</v>
      </c>
      <c r="H12" s="103">
        <f>IF(ISNUMBER(AVERAGE(Disciplinas!L14:O14)),AVERAGE(Disciplinas!L14:O14),0)</f>
        <v>0</v>
      </c>
      <c r="I12" s="103" t="str">
        <f>Disciplinas!S14</f>
        <v/>
      </c>
      <c r="J12" s="104" t="str">
        <f>Disciplinas!W14</f>
        <v/>
      </c>
      <c r="K12" s="45"/>
      <c r="L12" s="93"/>
      <c r="M12" s="89"/>
      <c r="N12" s="89"/>
      <c r="O12" s="89"/>
      <c r="P12" s="89"/>
      <c r="Q12" s="89"/>
      <c r="R12" s="89"/>
      <c r="S12" s="94"/>
      <c r="T12" s="45"/>
      <c r="U12" s="45"/>
      <c r="V12" s="46"/>
    </row>
    <row r="13" spans="1:22" ht="15" customHeight="1" x14ac:dyDescent="0.2">
      <c r="A13" s="45"/>
      <c r="B13" s="45"/>
      <c r="C13" s="102">
        <v>5</v>
      </c>
      <c r="D13" s="159" t="str">
        <f>Disciplinas!F15</f>
        <v>ADMINISTRAÇÃO GERAL</v>
      </c>
      <c r="E13" s="159"/>
      <c r="F13" s="159"/>
      <c r="G13" s="103">
        <f>IF(ISNUMBER(AVERAGE(Disciplinas!H15:J15)),AVERAGE(Disciplinas!H15:J15),0)</f>
        <v>0</v>
      </c>
      <c r="H13" s="103">
        <f>IF(ISNUMBER(AVERAGE(Disciplinas!L15:O15)),AVERAGE(Disciplinas!L15:O15),0)</f>
        <v>0</v>
      </c>
      <c r="I13" s="103" t="str">
        <f>Disciplinas!S15</f>
        <v/>
      </c>
      <c r="J13" s="104" t="str">
        <f>Disciplinas!W15</f>
        <v/>
      </c>
      <c r="K13" s="45"/>
      <c r="L13" s="93"/>
      <c r="M13" s="89"/>
      <c r="N13" s="89"/>
      <c r="O13" s="89"/>
      <c r="P13" s="89"/>
      <c r="Q13" s="89"/>
      <c r="R13" s="89"/>
      <c r="S13" s="94"/>
      <c r="T13" s="45"/>
      <c r="U13" s="45"/>
      <c r="V13" s="46"/>
    </row>
    <row r="14" spans="1:22" ht="15" customHeight="1" x14ac:dyDescent="0.2">
      <c r="A14" s="45"/>
      <c r="B14" s="45"/>
      <c r="C14" s="102">
        <v>6</v>
      </c>
      <c r="D14" s="159" t="str">
        <f>Disciplinas!F16</f>
        <v>ADMINISTRAÇÃO PÚBLICA</v>
      </c>
      <c r="E14" s="159"/>
      <c r="F14" s="159"/>
      <c r="G14" s="103">
        <f>IF(ISNUMBER(AVERAGE(Disciplinas!H16:J16)),AVERAGE(Disciplinas!H16:J16),0)</f>
        <v>0</v>
      </c>
      <c r="H14" s="103">
        <f>IF(ISNUMBER(AVERAGE(Disciplinas!L16:O16)),AVERAGE(Disciplinas!L16:O16),0)</f>
        <v>0</v>
      </c>
      <c r="I14" s="103" t="str">
        <f>Disciplinas!S16</f>
        <v/>
      </c>
      <c r="J14" s="104" t="str">
        <f>Disciplinas!W16</f>
        <v/>
      </c>
      <c r="K14" s="45"/>
      <c r="L14" s="93"/>
      <c r="M14" s="89"/>
      <c r="N14" s="89"/>
      <c r="O14" s="89"/>
      <c r="P14" s="89"/>
      <c r="Q14" s="89"/>
      <c r="R14" s="89"/>
      <c r="S14" s="94"/>
      <c r="T14" s="45"/>
      <c r="U14" s="45"/>
      <c r="V14" s="46"/>
    </row>
    <row r="15" spans="1:22" ht="15" customHeight="1" x14ac:dyDescent="0.2">
      <c r="A15" s="45"/>
      <c r="B15" s="45"/>
      <c r="C15" s="102">
        <v>7</v>
      </c>
      <c r="D15" s="159" t="str">
        <f>Disciplinas!F17</f>
        <v>DIREITO CONSTITUCIONAL</v>
      </c>
      <c r="E15" s="159"/>
      <c r="F15" s="159"/>
      <c r="G15" s="103">
        <f>IF(ISNUMBER(AVERAGE(Disciplinas!H17:J17)),AVERAGE(Disciplinas!H17:J17),0)</f>
        <v>0</v>
      </c>
      <c r="H15" s="103">
        <f>IF(ISNUMBER(AVERAGE(Disciplinas!L17:O17)),AVERAGE(Disciplinas!L17:O17),0)</f>
        <v>0</v>
      </c>
      <c r="I15" s="103" t="str">
        <f>Disciplinas!S17</f>
        <v/>
      </c>
      <c r="J15" s="104" t="str">
        <f>Disciplinas!W17</f>
        <v/>
      </c>
      <c r="K15" s="45"/>
      <c r="L15" s="93"/>
      <c r="M15" s="89"/>
      <c r="N15" s="89"/>
      <c r="O15" s="89"/>
      <c r="P15" s="89"/>
      <c r="Q15" s="89"/>
      <c r="R15" s="89"/>
      <c r="S15" s="94"/>
      <c r="T15" s="45"/>
      <c r="U15" s="45"/>
      <c r="V15" s="46"/>
    </row>
    <row r="16" spans="1:22" ht="15" customHeight="1" x14ac:dyDescent="0.2">
      <c r="A16" s="45"/>
      <c r="B16" s="45"/>
      <c r="C16" s="102">
        <v>8</v>
      </c>
      <c r="D16" s="159" t="str">
        <f>Disciplinas!F18</f>
        <v>DIREITO ADMINISTRATIVO</v>
      </c>
      <c r="E16" s="159"/>
      <c r="F16" s="159"/>
      <c r="G16" s="103">
        <f>IF(ISNUMBER(AVERAGE(Disciplinas!H18:J18)),AVERAGE(Disciplinas!H18:J18),0)</f>
        <v>0</v>
      </c>
      <c r="H16" s="103">
        <f>IF(ISNUMBER(AVERAGE(Disciplinas!L18:O18)),AVERAGE(Disciplinas!L18:O18),0)</f>
        <v>0</v>
      </c>
      <c r="I16" s="103" t="str">
        <f>Disciplinas!S18</f>
        <v/>
      </c>
      <c r="J16" s="104" t="str">
        <f>Disciplinas!W18</f>
        <v/>
      </c>
      <c r="K16" s="45"/>
      <c r="L16" s="93"/>
      <c r="M16" s="89"/>
      <c r="N16" s="89"/>
      <c r="O16" s="89"/>
      <c r="P16" s="89"/>
      <c r="Q16" s="89"/>
      <c r="R16" s="89"/>
      <c r="S16" s="94"/>
      <c r="T16" s="45"/>
      <c r="U16" s="45"/>
      <c r="V16" s="46"/>
    </row>
    <row r="17" spans="1:22" ht="15" customHeight="1" x14ac:dyDescent="0.2">
      <c r="A17" s="45"/>
      <c r="B17" s="45"/>
      <c r="C17" s="102">
        <v>9</v>
      </c>
      <c r="D17" s="159" t="str">
        <f>Disciplinas!F19</f>
        <v>DIREITO TRIBUTÁRIO</v>
      </c>
      <c r="E17" s="159"/>
      <c r="F17" s="159"/>
      <c r="G17" s="103">
        <f>IF(ISNUMBER(AVERAGE(Disciplinas!H19:J19)),AVERAGE(Disciplinas!H19:J19),0)</f>
        <v>0</v>
      </c>
      <c r="H17" s="103">
        <f>IF(ISNUMBER(AVERAGE(Disciplinas!L19:O19)),AVERAGE(Disciplinas!L19:O19),0)</f>
        <v>0</v>
      </c>
      <c r="I17" s="103" t="str">
        <f>Disciplinas!S19</f>
        <v/>
      </c>
      <c r="J17" s="104" t="str">
        <f>Disciplinas!W19</f>
        <v/>
      </c>
      <c r="K17" s="45"/>
      <c r="L17" s="93"/>
      <c r="M17" s="89"/>
      <c r="N17" s="89"/>
      <c r="O17" s="89"/>
      <c r="P17" s="89"/>
      <c r="Q17" s="89"/>
      <c r="R17" s="89"/>
      <c r="S17" s="94"/>
      <c r="T17" s="45"/>
      <c r="U17" s="45"/>
      <c r="V17" s="46"/>
    </row>
    <row r="18" spans="1:22" ht="15" customHeight="1" x14ac:dyDescent="0.2">
      <c r="A18" s="45"/>
      <c r="B18" s="45"/>
      <c r="C18" s="102">
        <v>10</v>
      </c>
      <c r="D18" s="159" t="str">
        <f>Disciplinas!F20</f>
        <v>DIREITO PREVIDENCIÁRIO</v>
      </c>
      <c r="E18" s="159"/>
      <c r="F18" s="159"/>
      <c r="G18" s="103">
        <f>IF(ISNUMBER(AVERAGE(Disciplinas!H20:J20)),AVERAGE(Disciplinas!H20:J20),0)</f>
        <v>0</v>
      </c>
      <c r="H18" s="103">
        <f>IF(ISNUMBER(AVERAGE(Disciplinas!L20:O20)),AVERAGE(Disciplinas!L20:O20),0)</f>
        <v>0</v>
      </c>
      <c r="I18" s="103" t="str">
        <f>Disciplinas!S20</f>
        <v/>
      </c>
      <c r="J18" s="104" t="str">
        <f>Disciplinas!W20</f>
        <v/>
      </c>
      <c r="K18" s="45"/>
      <c r="L18" s="93"/>
      <c r="M18" s="89"/>
      <c r="N18" s="89"/>
      <c r="O18" s="89"/>
      <c r="P18" s="89"/>
      <c r="Q18" s="89"/>
      <c r="R18" s="89"/>
      <c r="S18" s="94"/>
      <c r="T18" s="45"/>
      <c r="U18" s="45"/>
      <c r="V18" s="46"/>
    </row>
    <row r="19" spans="1:22" ht="15" customHeight="1" x14ac:dyDescent="0.2">
      <c r="A19" s="45"/>
      <c r="B19" s="45"/>
      <c r="C19" s="102">
        <v>11</v>
      </c>
      <c r="D19" s="159" t="str">
        <f>Disciplinas!F21</f>
        <v>AUDITORIA</v>
      </c>
      <c r="E19" s="159"/>
      <c r="F19" s="159"/>
      <c r="G19" s="103">
        <f>IF(ISNUMBER(AVERAGE(Disciplinas!H21:J21)),AVERAGE(Disciplinas!H21:J21),0)</f>
        <v>0</v>
      </c>
      <c r="H19" s="103">
        <f>IF(ISNUMBER(AVERAGE(Disciplinas!L21:O21)),AVERAGE(Disciplinas!L21:O21),0)</f>
        <v>0</v>
      </c>
      <c r="I19" s="103" t="str">
        <f>Disciplinas!S21</f>
        <v/>
      </c>
      <c r="J19" s="104" t="str">
        <f>Disciplinas!W21</f>
        <v/>
      </c>
      <c r="K19" s="45"/>
      <c r="L19" s="93"/>
      <c r="M19" s="89"/>
      <c r="N19" s="89"/>
      <c r="O19" s="89"/>
      <c r="P19" s="89"/>
      <c r="Q19" s="89"/>
      <c r="R19" s="89"/>
      <c r="S19" s="94"/>
      <c r="T19" s="45"/>
      <c r="U19" s="45"/>
      <c r="V19" s="46"/>
    </row>
    <row r="20" spans="1:22" ht="15" customHeight="1" x14ac:dyDescent="0.2">
      <c r="A20" s="45"/>
      <c r="B20" s="45"/>
      <c r="C20" s="102">
        <v>12</v>
      </c>
      <c r="D20" s="159" t="str">
        <f>Disciplinas!F22</f>
        <v>CONTABILIDADE GERAL E AVANÇADA</v>
      </c>
      <c r="E20" s="159"/>
      <c r="F20" s="159"/>
      <c r="G20" s="103">
        <f>IF(ISNUMBER(AVERAGE(Disciplinas!H22:J22)),AVERAGE(Disciplinas!H22:J22),0)</f>
        <v>0</v>
      </c>
      <c r="H20" s="103">
        <f>IF(ISNUMBER(AVERAGE(Disciplinas!L22:O22)),AVERAGE(Disciplinas!L22:O22),0)</f>
        <v>0</v>
      </c>
      <c r="I20" s="103" t="str">
        <f>Disciplinas!S22</f>
        <v/>
      </c>
      <c r="J20" s="104" t="str">
        <f>Disciplinas!W22</f>
        <v/>
      </c>
      <c r="K20" s="45"/>
      <c r="L20" s="93"/>
      <c r="M20" s="89"/>
      <c r="N20" s="89"/>
      <c r="O20" s="89"/>
      <c r="P20" s="89"/>
      <c r="Q20" s="89"/>
      <c r="R20" s="89"/>
      <c r="S20" s="94"/>
      <c r="T20" s="45"/>
      <c r="U20" s="45"/>
      <c r="V20" s="46"/>
    </row>
    <row r="21" spans="1:22" ht="15" customHeight="1" x14ac:dyDescent="0.2">
      <c r="A21" s="45"/>
      <c r="B21" s="45"/>
      <c r="C21" s="102">
        <v>13</v>
      </c>
      <c r="D21" s="159" t="str">
        <f>Disciplinas!F23</f>
        <v>LEGISLAÇÃO TRIBUTÁRIA</v>
      </c>
      <c r="E21" s="159"/>
      <c r="F21" s="159"/>
      <c r="G21" s="103">
        <f>IF(ISNUMBER(AVERAGE(Disciplinas!H23:J23)),AVERAGE(Disciplinas!H23:J23),0)</f>
        <v>0</v>
      </c>
      <c r="H21" s="103">
        <f>IF(ISNUMBER(AVERAGE(Disciplinas!L23:O23)),AVERAGE(Disciplinas!L23:O23),0)</f>
        <v>0</v>
      </c>
      <c r="I21" s="103" t="str">
        <f>Disciplinas!S23</f>
        <v/>
      </c>
      <c r="J21" s="104" t="str">
        <f>Disciplinas!W23</f>
        <v/>
      </c>
      <c r="K21" s="45"/>
      <c r="L21" s="93"/>
      <c r="M21" s="89"/>
      <c r="N21" s="89"/>
      <c r="O21" s="89"/>
      <c r="P21" s="89"/>
      <c r="Q21" s="89"/>
      <c r="R21" s="89"/>
      <c r="S21" s="94"/>
      <c r="T21" s="45"/>
      <c r="U21" s="45"/>
      <c r="V21" s="46"/>
    </row>
    <row r="22" spans="1:22" ht="15" customHeight="1" x14ac:dyDescent="0.2">
      <c r="A22" s="45"/>
      <c r="B22" s="45"/>
      <c r="C22" s="105">
        <v>14</v>
      </c>
      <c r="D22" s="160" t="str">
        <f>Disciplinas!F24</f>
        <v>COMÉRCIO INTERNACIONAL</v>
      </c>
      <c r="E22" s="160"/>
      <c r="F22" s="160"/>
      <c r="G22" s="106">
        <f>IF(ISNUMBER(AVERAGE(Disciplinas!H24:J24)),AVERAGE(Disciplinas!H24:J24),0)</f>
        <v>0</v>
      </c>
      <c r="H22" s="106">
        <f>IF(ISNUMBER(AVERAGE(Disciplinas!L24:O24)),AVERAGE(Disciplinas!L24:O24),0)</f>
        <v>0</v>
      </c>
      <c r="I22" s="106" t="str">
        <f>Disciplinas!S24</f>
        <v/>
      </c>
      <c r="J22" s="107" t="str">
        <f>Disciplinas!W24</f>
        <v/>
      </c>
      <c r="K22" s="45"/>
      <c r="L22" s="95"/>
      <c r="M22" s="96"/>
      <c r="N22" s="96"/>
      <c r="O22" s="96"/>
      <c r="P22" s="96"/>
      <c r="Q22" s="96"/>
      <c r="R22" s="96"/>
      <c r="S22" s="97"/>
      <c r="T22" s="45"/>
      <c r="U22" s="45"/>
      <c r="V22" s="46"/>
    </row>
    <row r="23" spans="1:22" ht="15" customHeight="1" x14ac:dyDescent="0.2">
      <c r="A23" s="45"/>
      <c r="B23" s="45"/>
      <c r="C23" s="108">
        <v>15</v>
      </c>
      <c r="D23" s="159" t="str">
        <f>Disciplinas!F25</f>
        <v>LEGISLAÇÃO ADUANEIRA</v>
      </c>
      <c r="E23" s="159"/>
      <c r="F23" s="159"/>
      <c r="G23" s="103">
        <f>IF(ISNUMBER(AVERAGE(Disciplinas!H25:J25)),AVERAGE(Disciplinas!H25:J25),0)</f>
        <v>0</v>
      </c>
      <c r="H23" s="103">
        <f>IF(ISNUMBER(AVERAGE(Disciplinas!L25:O25)),AVERAGE(Disciplinas!L25:O25),0)</f>
        <v>0</v>
      </c>
      <c r="I23" s="103" t="str">
        <f>Disciplinas!S25</f>
        <v/>
      </c>
      <c r="J23" s="103" t="str">
        <f>Disciplinas!W25</f>
        <v/>
      </c>
      <c r="K23" s="45"/>
      <c r="L23" s="45"/>
      <c r="M23" s="45"/>
      <c r="N23" s="45"/>
      <c r="O23" s="45"/>
      <c r="P23" s="45"/>
      <c r="Q23" s="45"/>
      <c r="R23" s="45"/>
      <c r="S23" s="45"/>
      <c r="T23" s="45"/>
      <c r="U23" s="45"/>
      <c r="V23" s="46"/>
    </row>
    <row r="24" spans="1:22" ht="15" customHeight="1" x14ac:dyDescent="0.2">
      <c r="A24" s="45"/>
      <c r="B24" s="45"/>
      <c r="C24" s="98">
        <v>16</v>
      </c>
      <c r="D24" s="161">
        <f>Disciplinas!F26</f>
        <v>0</v>
      </c>
      <c r="E24" s="161"/>
      <c r="F24" s="161"/>
      <c r="G24" s="109">
        <f>IF(ISNUMBER(AVERAGE(Disciplinas!H26:J26)),AVERAGE(Disciplinas!H26:J26),0)</f>
        <v>0</v>
      </c>
      <c r="H24" s="109">
        <f>IF(ISNUMBER(AVERAGE(Disciplinas!L26:O26)),AVERAGE(Disciplinas!L26:O26),0)</f>
        <v>0</v>
      </c>
      <c r="I24" s="109">
        <f>Disciplinas!S26</f>
        <v>0</v>
      </c>
      <c r="J24" s="110">
        <f>Disciplinas!W26</f>
        <v>0</v>
      </c>
      <c r="K24" s="45"/>
      <c r="L24" s="90"/>
      <c r="M24" s="91"/>
      <c r="N24" s="91"/>
      <c r="O24" s="91"/>
      <c r="P24" s="91"/>
      <c r="Q24" s="91"/>
      <c r="R24" s="91"/>
      <c r="S24" s="92"/>
      <c r="T24" s="45"/>
      <c r="U24" s="45"/>
      <c r="V24" s="46"/>
    </row>
    <row r="25" spans="1:22" ht="15" customHeight="1" x14ac:dyDescent="0.2">
      <c r="A25" s="45"/>
      <c r="B25" s="45"/>
      <c r="C25" s="102">
        <v>17</v>
      </c>
      <c r="D25" s="159">
        <f>Disciplinas!F27</f>
        <v>0</v>
      </c>
      <c r="E25" s="159"/>
      <c r="F25" s="159"/>
      <c r="G25" s="103">
        <f>IF(ISNUMBER(AVERAGE(Disciplinas!H27:J27)),AVERAGE(Disciplinas!H27:J27),0)</f>
        <v>0</v>
      </c>
      <c r="H25" s="103">
        <f>IF(ISNUMBER(AVERAGE(Disciplinas!L27:O27)),AVERAGE(Disciplinas!L27:O27),0)</f>
        <v>0</v>
      </c>
      <c r="I25" s="103">
        <f>Disciplinas!S27</f>
        <v>0</v>
      </c>
      <c r="J25" s="104">
        <f>Disciplinas!W27</f>
        <v>0</v>
      </c>
      <c r="K25" s="45"/>
      <c r="L25" s="93"/>
      <c r="M25" s="89"/>
      <c r="N25" s="89"/>
      <c r="O25" s="89"/>
      <c r="P25" s="89"/>
      <c r="Q25" s="89"/>
      <c r="R25" s="89"/>
      <c r="S25" s="94"/>
      <c r="T25" s="45"/>
      <c r="U25" s="45"/>
      <c r="V25" s="46"/>
    </row>
    <row r="26" spans="1:22" ht="15" customHeight="1" x14ac:dyDescent="0.2">
      <c r="A26" s="45"/>
      <c r="B26" s="45"/>
      <c r="C26" s="102">
        <v>18</v>
      </c>
      <c r="D26" s="159">
        <f>Disciplinas!F28</f>
        <v>0</v>
      </c>
      <c r="E26" s="159"/>
      <c r="F26" s="159"/>
      <c r="G26" s="103">
        <f>IF(ISNUMBER(AVERAGE(Disciplinas!H28:J28)),AVERAGE(Disciplinas!H28:J28),0)</f>
        <v>0</v>
      </c>
      <c r="H26" s="103">
        <f>IF(ISNUMBER(AVERAGE(Disciplinas!L28:O28)),AVERAGE(Disciplinas!L28:O28),0)</f>
        <v>0</v>
      </c>
      <c r="I26" s="103">
        <f>Disciplinas!S28</f>
        <v>0</v>
      </c>
      <c r="J26" s="104">
        <f>Disciplinas!W28</f>
        <v>0</v>
      </c>
      <c r="K26" s="45"/>
      <c r="L26" s="93"/>
      <c r="M26" s="89"/>
      <c r="N26" s="89"/>
      <c r="O26" s="89"/>
      <c r="P26" s="89"/>
      <c r="Q26" s="89"/>
      <c r="R26" s="89"/>
      <c r="S26" s="94"/>
      <c r="T26" s="45"/>
      <c r="U26" s="45"/>
      <c r="V26" s="46"/>
    </row>
    <row r="27" spans="1:22" ht="15" customHeight="1" x14ac:dyDescent="0.2">
      <c r="A27" s="45"/>
      <c r="B27" s="45"/>
      <c r="C27" s="102">
        <v>19</v>
      </c>
      <c r="D27" s="159">
        <f>Disciplinas!F29</f>
        <v>0</v>
      </c>
      <c r="E27" s="159"/>
      <c r="F27" s="159"/>
      <c r="G27" s="103">
        <f>IF(ISNUMBER(AVERAGE(Disciplinas!H29:J29)),AVERAGE(Disciplinas!H29:J29),0)</f>
        <v>0</v>
      </c>
      <c r="H27" s="103">
        <f>IF(ISNUMBER(AVERAGE(Disciplinas!L29:O29)),AVERAGE(Disciplinas!L29:O29),0)</f>
        <v>0</v>
      </c>
      <c r="I27" s="103">
        <f>Disciplinas!S29</f>
        <v>0</v>
      </c>
      <c r="J27" s="104">
        <f>Disciplinas!W29</f>
        <v>0</v>
      </c>
      <c r="K27" s="45"/>
      <c r="L27" s="93"/>
      <c r="M27" s="89"/>
      <c r="N27" s="89"/>
      <c r="O27" s="89"/>
      <c r="P27" s="89"/>
      <c r="Q27" s="89"/>
      <c r="R27" s="89"/>
      <c r="S27" s="94"/>
      <c r="T27" s="45"/>
      <c r="U27" s="45"/>
      <c r="V27" s="46"/>
    </row>
    <row r="28" spans="1:22" ht="15" customHeight="1" x14ac:dyDescent="0.2">
      <c r="A28" s="45"/>
      <c r="B28" s="45"/>
      <c r="C28" s="102">
        <v>20</v>
      </c>
      <c r="D28" s="159">
        <f>Disciplinas!F30</f>
        <v>0</v>
      </c>
      <c r="E28" s="159"/>
      <c r="F28" s="159"/>
      <c r="G28" s="103">
        <f>IF(ISNUMBER(AVERAGE(Disciplinas!H30:J30)),AVERAGE(Disciplinas!H30:J30),0)</f>
        <v>0</v>
      </c>
      <c r="H28" s="103">
        <f>IF(ISNUMBER(AVERAGE(Disciplinas!L30:O30)),AVERAGE(Disciplinas!L30:O30),0)</f>
        <v>0</v>
      </c>
      <c r="I28" s="103">
        <f>Disciplinas!S30</f>
        <v>0</v>
      </c>
      <c r="J28" s="104">
        <f>Disciplinas!W30</f>
        <v>0</v>
      </c>
      <c r="K28" s="45"/>
      <c r="L28" s="93"/>
      <c r="M28" s="89"/>
      <c r="N28" s="89"/>
      <c r="O28" s="89"/>
      <c r="P28" s="89"/>
      <c r="Q28" s="89"/>
      <c r="R28" s="89"/>
      <c r="S28" s="94"/>
      <c r="T28" s="45"/>
      <c r="U28" s="45"/>
      <c r="V28" s="46"/>
    </row>
    <row r="29" spans="1:22" ht="15" customHeight="1" x14ac:dyDescent="0.2">
      <c r="A29" s="45"/>
      <c r="B29" s="45"/>
      <c r="C29" s="102">
        <v>21</v>
      </c>
      <c r="D29" s="159">
        <f>Disciplinas!F31</f>
        <v>0</v>
      </c>
      <c r="E29" s="159"/>
      <c r="F29" s="159"/>
      <c r="G29" s="103">
        <f>IF(ISNUMBER(AVERAGE(Disciplinas!H31:J31)),AVERAGE(Disciplinas!H31:J31),0)</f>
        <v>0</v>
      </c>
      <c r="H29" s="103">
        <f>IF(ISNUMBER(AVERAGE(Disciplinas!L31:O31)),AVERAGE(Disciplinas!L31:O31),0)</f>
        <v>0</v>
      </c>
      <c r="I29" s="103">
        <f>Disciplinas!S31</f>
        <v>0</v>
      </c>
      <c r="J29" s="104">
        <f>Disciplinas!W31</f>
        <v>0</v>
      </c>
      <c r="K29" s="45"/>
      <c r="L29" s="93"/>
      <c r="M29" s="89"/>
      <c r="N29" s="89"/>
      <c r="O29" s="89"/>
      <c r="P29" s="89"/>
      <c r="Q29" s="89"/>
      <c r="R29" s="89"/>
      <c r="S29" s="94"/>
      <c r="T29" s="45"/>
      <c r="U29" s="45"/>
      <c r="V29" s="46"/>
    </row>
    <row r="30" spans="1:22" ht="15" customHeight="1" x14ac:dyDescent="0.2">
      <c r="A30" s="45"/>
      <c r="B30" s="45"/>
      <c r="C30" s="102">
        <v>22</v>
      </c>
      <c r="D30" s="159">
        <f>Disciplinas!F32</f>
        <v>0</v>
      </c>
      <c r="E30" s="159"/>
      <c r="F30" s="159"/>
      <c r="G30" s="103">
        <f>IF(ISNUMBER(AVERAGE(Disciplinas!H32:J32)),AVERAGE(Disciplinas!H32:J32),0)</f>
        <v>0</v>
      </c>
      <c r="H30" s="103">
        <f>IF(ISNUMBER(AVERAGE(Disciplinas!L32:O32)),AVERAGE(Disciplinas!L32:O32),0)</f>
        <v>0</v>
      </c>
      <c r="I30" s="103">
        <f>Disciplinas!S32</f>
        <v>0</v>
      </c>
      <c r="J30" s="104">
        <f>Disciplinas!W32</f>
        <v>0</v>
      </c>
      <c r="K30" s="45"/>
      <c r="L30" s="93"/>
      <c r="M30" s="89"/>
      <c r="N30" s="89"/>
      <c r="O30" s="89"/>
      <c r="P30" s="89"/>
      <c r="Q30" s="89"/>
      <c r="R30" s="89"/>
      <c r="S30" s="94"/>
      <c r="T30" s="45"/>
      <c r="U30" s="45"/>
      <c r="V30" s="46"/>
    </row>
    <row r="31" spans="1:22" ht="15" customHeight="1" x14ac:dyDescent="0.2">
      <c r="A31" s="45"/>
      <c r="B31" s="45"/>
      <c r="C31" s="102">
        <v>23</v>
      </c>
      <c r="D31" s="159">
        <f>Disciplinas!F33</f>
        <v>0</v>
      </c>
      <c r="E31" s="159"/>
      <c r="F31" s="159"/>
      <c r="G31" s="103">
        <f>IF(ISNUMBER(AVERAGE(Disciplinas!H33:J33)),AVERAGE(Disciplinas!H33:J33),0)</f>
        <v>0</v>
      </c>
      <c r="H31" s="103">
        <f>IF(ISNUMBER(AVERAGE(Disciplinas!L33:O33)),AVERAGE(Disciplinas!L33:O33),0)</f>
        <v>0</v>
      </c>
      <c r="I31" s="103">
        <f>Disciplinas!S33</f>
        <v>0</v>
      </c>
      <c r="J31" s="104">
        <f>Disciplinas!W33</f>
        <v>0</v>
      </c>
      <c r="K31" s="45"/>
      <c r="L31" s="93"/>
      <c r="M31" s="89"/>
      <c r="N31" s="89"/>
      <c r="O31" s="89"/>
      <c r="P31" s="89"/>
      <c r="Q31" s="89"/>
      <c r="R31" s="89"/>
      <c r="S31" s="94"/>
      <c r="T31" s="45"/>
      <c r="U31" s="45"/>
      <c r="V31" s="46"/>
    </row>
    <row r="32" spans="1:22" ht="15" customHeight="1" x14ac:dyDescent="0.2">
      <c r="A32" s="45"/>
      <c r="B32" s="45"/>
      <c r="C32" s="102">
        <v>24</v>
      </c>
      <c r="D32" s="159">
        <f>Disciplinas!F34</f>
        <v>0</v>
      </c>
      <c r="E32" s="159"/>
      <c r="F32" s="159"/>
      <c r="G32" s="103">
        <f>IF(ISNUMBER(AVERAGE(Disciplinas!H34:J34)),AVERAGE(Disciplinas!H34:J34),0)</f>
        <v>0</v>
      </c>
      <c r="H32" s="103">
        <f>IF(ISNUMBER(AVERAGE(Disciplinas!L34:O34)),AVERAGE(Disciplinas!L34:O34),0)</f>
        <v>0</v>
      </c>
      <c r="I32" s="103">
        <f>Disciplinas!S34</f>
        <v>0</v>
      </c>
      <c r="J32" s="104">
        <f>Disciplinas!W34</f>
        <v>0</v>
      </c>
      <c r="K32" s="45"/>
      <c r="L32" s="93"/>
      <c r="M32" s="89"/>
      <c r="N32" s="89"/>
      <c r="O32" s="89"/>
      <c r="P32" s="89"/>
      <c r="Q32" s="89"/>
      <c r="R32" s="89"/>
      <c r="S32" s="94"/>
      <c r="T32" s="45"/>
      <c r="U32" s="45"/>
      <c r="V32" s="46"/>
    </row>
    <row r="33" spans="1:22" ht="15" customHeight="1" x14ac:dyDescent="0.2">
      <c r="A33" s="45"/>
      <c r="B33" s="45"/>
      <c r="C33" s="102">
        <v>25</v>
      </c>
      <c r="D33" s="159">
        <f>Disciplinas!F35</f>
        <v>0</v>
      </c>
      <c r="E33" s="159"/>
      <c r="F33" s="159"/>
      <c r="G33" s="103">
        <f>IF(ISNUMBER(AVERAGE(Disciplinas!H35:J35)),AVERAGE(Disciplinas!H35:J35),0)</f>
        <v>0</v>
      </c>
      <c r="H33" s="103">
        <f>IF(ISNUMBER(AVERAGE(Disciplinas!L35:O35)),AVERAGE(Disciplinas!L35:O35),0)</f>
        <v>0</v>
      </c>
      <c r="I33" s="103">
        <f>Disciplinas!S35</f>
        <v>0</v>
      </c>
      <c r="J33" s="104">
        <f>Disciplinas!W35</f>
        <v>0</v>
      </c>
      <c r="K33" s="45"/>
      <c r="L33" s="93"/>
      <c r="M33" s="89"/>
      <c r="N33" s="89"/>
      <c r="O33" s="89"/>
      <c r="P33" s="89"/>
      <c r="Q33" s="89"/>
      <c r="R33" s="89"/>
      <c r="S33" s="94"/>
      <c r="T33" s="45"/>
      <c r="U33" s="45"/>
      <c r="V33" s="46"/>
    </row>
    <row r="34" spans="1:22" ht="15" customHeight="1" x14ac:dyDescent="0.2">
      <c r="A34" s="45"/>
      <c r="B34" s="45"/>
      <c r="C34" s="102">
        <v>26</v>
      </c>
      <c r="D34" s="159">
        <f>Disciplinas!F36</f>
        <v>0</v>
      </c>
      <c r="E34" s="159"/>
      <c r="F34" s="159"/>
      <c r="G34" s="103">
        <f>IF(ISNUMBER(AVERAGE(Disciplinas!H36:J36)),AVERAGE(Disciplinas!H36:J36),0)</f>
        <v>0</v>
      </c>
      <c r="H34" s="103">
        <f>IF(ISNUMBER(AVERAGE(Disciplinas!L36:O36)),AVERAGE(Disciplinas!L36:O36),0)</f>
        <v>0</v>
      </c>
      <c r="I34" s="103">
        <f>Disciplinas!S36</f>
        <v>0</v>
      </c>
      <c r="J34" s="104">
        <f>Disciplinas!W36</f>
        <v>0</v>
      </c>
      <c r="K34" s="45"/>
      <c r="L34" s="93"/>
      <c r="M34" s="89"/>
      <c r="N34" s="89"/>
      <c r="O34" s="89"/>
      <c r="P34" s="89"/>
      <c r="Q34" s="89"/>
      <c r="R34" s="89"/>
      <c r="S34" s="94"/>
      <c r="T34" s="45"/>
      <c r="U34" s="45"/>
      <c r="V34" s="46"/>
    </row>
    <row r="35" spans="1:22" ht="15" customHeight="1" x14ac:dyDescent="0.2">
      <c r="A35" s="45"/>
      <c r="B35" s="45"/>
      <c r="C35" s="102">
        <v>27</v>
      </c>
      <c r="D35" s="159">
        <f>Disciplinas!F37</f>
        <v>0</v>
      </c>
      <c r="E35" s="159"/>
      <c r="F35" s="159"/>
      <c r="G35" s="103">
        <f>IF(ISNUMBER(AVERAGE(Disciplinas!H37:J37)),AVERAGE(Disciplinas!H37:J37),0)</f>
        <v>0</v>
      </c>
      <c r="H35" s="103">
        <f>IF(ISNUMBER(AVERAGE(Disciplinas!L37:O37)),AVERAGE(Disciplinas!L37:O37),0)</f>
        <v>0</v>
      </c>
      <c r="I35" s="103">
        <f>Disciplinas!S37</f>
        <v>0</v>
      </c>
      <c r="J35" s="104">
        <f>Disciplinas!W37</f>
        <v>0</v>
      </c>
      <c r="K35" s="45"/>
      <c r="L35" s="93"/>
      <c r="M35" s="89"/>
      <c r="N35" s="89"/>
      <c r="O35" s="89"/>
      <c r="P35" s="89"/>
      <c r="Q35" s="89"/>
      <c r="R35" s="89"/>
      <c r="S35" s="94"/>
      <c r="T35" s="45"/>
      <c r="U35" s="45"/>
      <c r="V35" s="46"/>
    </row>
    <row r="36" spans="1:22" ht="15" customHeight="1" x14ac:dyDescent="0.2">
      <c r="A36" s="45"/>
      <c r="B36" s="45"/>
      <c r="C36" s="102">
        <v>28</v>
      </c>
      <c r="D36" s="159">
        <f>Disciplinas!F38</f>
        <v>0</v>
      </c>
      <c r="E36" s="159"/>
      <c r="F36" s="159"/>
      <c r="G36" s="103">
        <f>IF(ISNUMBER(AVERAGE(Disciplinas!H38:J38)),AVERAGE(Disciplinas!H38:J38),0)</f>
        <v>0</v>
      </c>
      <c r="H36" s="103">
        <f>IF(ISNUMBER(AVERAGE(Disciplinas!L38:O38)),AVERAGE(Disciplinas!L38:O38),0)</f>
        <v>0</v>
      </c>
      <c r="I36" s="103">
        <f>Disciplinas!S38</f>
        <v>0</v>
      </c>
      <c r="J36" s="104">
        <f>Disciplinas!W38</f>
        <v>0</v>
      </c>
      <c r="K36" s="45"/>
      <c r="L36" s="93"/>
      <c r="M36" s="89"/>
      <c r="N36" s="89"/>
      <c r="O36" s="89"/>
      <c r="P36" s="89"/>
      <c r="Q36" s="89"/>
      <c r="R36" s="89"/>
      <c r="S36" s="94"/>
      <c r="T36" s="45"/>
      <c r="U36" s="45"/>
      <c r="V36" s="46"/>
    </row>
    <row r="37" spans="1:22" ht="15" customHeight="1" x14ac:dyDescent="0.2">
      <c r="A37" s="45"/>
      <c r="B37" s="45"/>
      <c r="C37" s="102">
        <v>29</v>
      </c>
      <c r="D37" s="159">
        <f>Disciplinas!F39</f>
        <v>0</v>
      </c>
      <c r="E37" s="159"/>
      <c r="F37" s="159"/>
      <c r="G37" s="103">
        <f>IF(ISNUMBER(AVERAGE(Disciplinas!H39:J39)),AVERAGE(Disciplinas!H39:J39),0)</f>
        <v>0</v>
      </c>
      <c r="H37" s="103">
        <f>IF(ISNUMBER(AVERAGE(Disciplinas!L39:O39)),AVERAGE(Disciplinas!L39:O39),0)</f>
        <v>0</v>
      </c>
      <c r="I37" s="103">
        <f>Disciplinas!S39</f>
        <v>0</v>
      </c>
      <c r="J37" s="104">
        <f>Disciplinas!W39</f>
        <v>0</v>
      </c>
      <c r="K37" s="45"/>
      <c r="L37" s="93"/>
      <c r="M37" s="89"/>
      <c r="N37" s="89"/>
      <c r="O37" s="89"/>
      <c r="P37" s="89"/>
      <c r="Q37" s="89"/>
      <c r="R37" s="89"/>
      <c r="S37" s="94"/>
      <c r="T37" s="45"/>
      <c r="U37" s="45"/>
      <c r="V37" s="46"/>
    </row>
    <row r="38" spans="1:22" ht="15" customHeight="1" x14ac:dyDescent="0.2">
      <c r="A38" s="45"/>
      <c r="B38" s="45"/>
      <c r="C38" s="105">
        <v>30</v>
      </c>
      <c r="D38" s="160">
        <f>Disciplinas!F40</f>
        <v>0</v>
      </c>
      <c r="E38" s="160"/>
      <c r="F38" s="160"/>
      <c r="G38" s="106">
        <f>IF(ISNUMBER(AVERAGE(Disciplinas!H40:J40)),AVERAGE(Disciplinas!H40:J40),0)</f>
        <v>0</v>
      </c>
      <c r="H38" s="106">
        <f>IF(ISNUMBER(AVERAGE(Disciplinas!L40:O40)),AVERAGE(Disciplinas!L40:O40),0)</f>
        <v>0</v>
      </c>
      <c r="I38" s="106">
        <f>Disciplinas!S40</f>
        <v>0</v>
      </c>
      <c r="J38" s="107">
        <f>Disciplinas!W40</f>
        <v>0</v>
      </c>
      <c r="K38" s="45"/>
      <c r="L38" s="95"/>
      <c r="M38" s="96"/>
      <c r="N38" s="96"/>
      <c r="O38" s="96"/>
      <c r="P38" s="96"/>
      <c r="Q38" s="96"/>
      <c r="R38" s="96"/>
      <c r="S38" s="97"/>
      <c r="T38" s="45"/>
      <c r="U38" s="45"/>
      <c r="V38" s="46"/>
    </row>
    <row r="39" spans="1:22" ht="15" customHeight="1" x14ac:dyDescent="0.15"/>
    <row r="40" spans="1:22" ht="15" hidden="1" customHeight="1" x14ac:dyDescent="0.15">
      <c r="K40" s="47"/>
      <c r="L40" s="47"/>
      <c r="M40" s="47"/>
    </row>
    <row r="41" spans="1:22" ht="15" hidden="1" customHeight="1" x14ac:dyDescent="0.15">
      <c r="J41" s="48"/>
      <c r="K41" s="48"/>
      <c r="L41" s="48"/>
      <c r="M41" s="48"/>
    </row>
    <row r="42" spans="1:22" ht="15" hidden="1" customHeight="1" x14ac:dyDescent="0.15">
      <c r="J42" s="48"/>
      <c r="K42" s="48"/>
      <c r="L42" s="48"/>
      <c r="M42" s="48"/>
    </row>
    <row r="43" spans="1:22" ht="15" hidden="1" customHeight="1" x14ac:dyDescent="0.15">
      <c r="J43" s="48"/>
      <c r="K43" s="48"/>
      <c r="L43" s="48"/>
      <c r="M43" s="48"/>
    </row>
    <row r="44" spans="1:22" ht="15" hidden="1" customHeight="1" x14ac:dyDescent="0.15">
      <c r="J44" s="48"/>
      <c r="K44" s="48"/>
      <c r="L44" s="48"/>
      <c r="M44" s="48"/>
    </row>
    <row r="45" spans="1:22" ht="15" hidden="1" customHeight="1" x14ac:dyDescent="0.15">
      <c r="J45" s="48"/>
      <c r="K45" s="48"/>
      <c r="L45" s="48"/>
      <c r="M45" s="48"/>
    </row>
    <row r="46" spans="1:22" ht="15" hidden="1" customHeight="1" x14ac:dyDescent="0.15">
      <c r="J46" s="48"/>
      <c r="K46" s="48"/>
      <c r="L46" s="48"/>
      <c r="M46" s="48"/>
    </row>
    <row r="47" spans="1:22" ht="15" hidden="1" customHeight="1" x14ac:dyDescent="0.15">
      <c r="J47" s="48"/>
      <c r="K47" s="48"/>
      <c r="L47" s="48"/>
      <c r="M47" s="48"/>
    </row>
    <row r="48" spans="1:22" ht="15" hidden="1" customHeight="1" x14ac:dyDescent="0.15">
      <c r="J48" s="48"/>
      <c r="K48" s="48"/>
      <c r="L48" s="48"/>
      <c r="M48" s="48"/>
    </row>
    <row r="49" spans="10:13" ht="15" hidden="1" customHeight="1" x14ac:dyDescent="0.15">
      <c r="J49" s="48"/>
      <c r="K49" s="48"/>
      <c r="L49" s="48"/>
      <c r="M49" s="48"/>
    </row>
    <row r="50" spans="10:13" ht="15" hidden="1" customHeight="1" x14ac:dyDescent="0.15">
      <c r="J50" s="48"/>
      <c r="K50" s="48"/>
      <c r="L50" s="48"/>
      <c r="M50" s="48"/>
    </row>
    <row r="51" spans="10:13" ht="15" hidden="1" customHeight="1" x14ac:dyDescent="0.15">
      <c r="J51" s="48"/>
      <c r="K51" s="48"/>
      <c r="L51" s="48"/>
      <c r="M51" s="48"/>
    </row>
    <row r="52" spans="10:13" ht="15" hidden="1" customHeight="1" x14ac:dyDescent="0.15">
      <c r="J52" s="48"/>
      <c r="K52" s="48"/>
      <c r="L52" s="48"/>
      <c r="M52" s="48"/>
    </row>
    <row r="53" spans="10:13" ht="15" hidden="1" customHeight="1" x14ac:dyDescent="0.15">
      <c r="J53" s="48"/>
      <c r="K53" s="48"/>
      <c r="L53" s="48"/>
      <c r="M53" s="48"/>
    </row>
    <row r="54" spans="10:13" ht="15" hidden="1" customHeight="1" x14ac:dyDescent="0.15">
      <c r="J54" s="48"/>
      <c r="K54" s="48"/>
      <c r="L54" s="48"/>
      <c r="M54" s="48"/>
    </row>
    <row r="55" spans="10:13" ht="15" hidden="1" customHeight="1" x14ac:dyDescent="0.15">
      <c r="J55" s="48"/>
      <c r="K55" s="48"/>
      <c r="L55" s="48"/>
      <c r="M55" s="48"/>
    </row>
    <row r="56" spans="10:13" ht="15" hidden="1" customHeight="1" x14ac:dyDescent="0.15">
      <c r="J56" s="48"/>
      <c r="K56" s="48"/>
      <c r="L56" s="48"/>
      <c r="M56" s="48"/>
    </row>
    <row r="57" spans="10:13" ht="15" hidden="1" customHeight="1" x14ac:dyDescent="0.15">
      <c r="J57" s="48"/>
      <c r="K57" s="48"/>
      <c r="L57" s="48"/>
      <c r="M57" s="48"/>
    </row>
    <row r="58" spans="10:13" ht="15" hidden="1" customHeight="1" x14ac:dyDescent="0.15">
      <c r="J58" s="48"/>
      <c r="K58" s="48"/>
      <c r="L58" s="48"/>
      <c r="M58" s="48"/>
    </row>
    <row r="59" spans="10:13" ht="15" hidden="1" customHeight="1" x14ac:dyDescent="0.15">
      <c r="J59" s="48"/>
      <c r="K59" s="48"/>
      <c r="L59" s="48"/>
      <c r="M59" s="48"/>
    </row>
    <row r="60" spans="10:13" ht="15" hidden="1" customHeight="1" x14ac:dyDescent="0.15">
      <c r="J60" s="48"/>
      <c r="K60" s="48"/>
      <c r="L60" s="48"/>
      <c r="M60" s="48"/>
    </row>
    <row r="61" spans="10:13" ht="15" hidden="1" customHeight="1" x14ac:dyDescent="0.15">
      <c r="J61" s="48"/>
      <c r="K61" s="48"/>
      <c r="L61" s="48"/>
      <c r="M61" s="48"/>
    </row>
    <row r="62" spans="10:13" ht="15" hidden="1" customHeight="1" x14ac:dyDescent="0.15"/>
    <row r="63" spans="10:13" ht="15" hidden="1" customHeight="1" x14ac:dyDescent="0.15"/>
    <row r="64" spans="10:13" ht="15" hidden="1" customHeight="1" x14ac:dyDescent="0.15"/>
    <row r="65" ht="15" hidden="1" customHeight="1" x14ac:dyDescent="0.15"/>
    <row r="66" ht="15" hidden="1" customHeight="1" x14ac:dyDescent="0.15"/>
    <row r="67" ht="15" hidden="1" customHeight="1" x14ac:dyDescent="0.15"/>
    <row r="68" ht="15" hidden="1" customHeight="1" x14ac:dyDescent="0.15"/>
    <row r="69" ht="15" hidden="1" customHeight="1" x14ac:dyDescent="0.15"/>
    <row r="70" ht="15" hidden="1" customHeight="1" x14ac:dyDescent="0.15"/>
    <row r="71" ht="15" hidden="1" customHeight="1" x14ac:dyDescent="0.15"/>
    <row r="72" ht="15" hidden="1" customHeight="1" x14ac:dyDescent="0.15"/>
    <row r="73" ht="15" hidden="1" customHeight="1" x14ac:dyDescent="0.15"/>
  </sheetData>
  <sheetProtection algorithmName="SHA-512" hashValue="maDt/U1jkQc13Nog6NHsIHfdjMEWd4elDIE3tVcJr/Hm5CjLt3FbWutlYGPa8fyzDmheYF+Pb/dRXU4EQg9yTA==" saltValue="6a7z45j3Lb3TlwgPEmtFlg==" spinCount="100000" objects="1" scenarios="1" insertHyperlinks="0" selectLockedCells="1"/>
  <mergeCells count="30">
    <mergeCell ref="D10:F10"/>
    <mergeCell ref="D11:F11"/>
    <mergeCell ref="D12:F12"/>
    <mergeCell ref="D13:F13"/>
    <mergeCell ref="D9:F9"/>
    <mergeCell ref="D14:F14"/>
    <mergeCell ref="D15:F15"/>
    <mergeCell ref="D16:F16"/>
    <mergeCell ref="D17:F17"/>
    <mergeCell ref="D18:F18"/>
    <mergeCell ref="D19:F19"/>
    <mergeCell ref="D20:F20"/>
    <mergeCell ref="D21:F21"/>
    <mergeCell ref="D27:F27"/>
    <mergeCell ref="D28:F28"/>
    <mergeCell ref="D22:F22"/>
    <mergeCell ref="D23:F23"/>
    <mergeCell ref="D24:F24"/>
    <mergeCell ref="D25:F25"/>
    <mergeCell ref="D26:F26"/>
    <mergeCell ref="D29:F29"/>
    <mergeCell ref="D30:F30"/>
    <mergeCell ref="D31:F31"/>
    <mergeCell ref="D32:F32"/>
    <mergeCell ref="D33:F33"/>
    <mergeCell ref="D34:F34"/>
    <mergeCell ref="D35:F35"/>
    <mergeCell ref="D36:F36"/>
    <mergeCell ref="D37:F37"/>
    <mergeCell ref="D38:F38"/>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dimension ref="A1:AA75"/>
  <sheetViews>
    <sheetView showRowColHeaders="0" zoomScaleNormal="100" workbookViewId="0">
      <selection activeCell="H14" sqref="H14"/>
    </sheetView>
  </sheetViews>
  <sheetFormatPr baseColWidth="10" defaultColWidth="0" defaultRowHeight="15" customHeight="1"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70</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t="s">
        <v>89</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t="s">
        <v>90</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t="s">
        <v>91</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t="s">
        <v>92</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t="s">
        <v>93</v>
      </c>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t="s">
        <v>94</v>
      </c>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gmT/xXV65m36R7TOJ9qUkNkgLpqFzGbf7IQCsvq7zgkmY25yFdpRMTWLqwp9kUb6f48CJ/qwREf84juvGWNjDw==" saltValue="k5b0Hu4xMHpgOMw3V6z0cw==" spinCount="100000" sheet="1" objects="1" scenarios="1" insertHyperlinks="0" selectLockedCells="1"/>
  <mergeCells count="9">
    <mergeCell ref="E11:F13"/>
    <mergeCell ref="E8:O9"/>
    <mergeCell ref="Y17:Z17"/>
    <mergeCell ref="Y18:Z26"/>
    <mergeCell ref="Y11:Z12"/>
    <mergeCell ref="H11:J12"/>
    <mergeCell ref="L11:O12"/>
    <mergeCell ref="Q11:S12"/>
    <mergeCell ref="U11:W12"/>
  </mergeCells>
  <conditionalFormatting sqref="Z14:Z15 L14:O51 H14:I23 H24:J51">
    <cfRule type="cellIs" dxfId="208" priority="8" operator="equal">
      <formula>$Z$15</formula>
    </cfRule>
    <cfRule type="cellIs" dxfId="207" priority="9" operator="equal">
      <formula>$Z$14</formula>
    </cfRule>
  </conditionalFormatting>
  <conditionalFormatting sqref="H52:J73 L52:O73">
    <cfRule type="cellIs" dxfId="206" priority="6" operator="equal">
      <formula>$Z$15</formula>
    </cfRule>
    <cfRule type="cellIs" dxfId="205" priority="7" operator="equal">
      <formula>$Z$14</formula>
    </cfRule>
  </conditionalFormatting>
  <conditionalFormatting sqref="J14:J23">
    <cfRule type="cellIs" dxfId="204" priority="4" operator="equal">
      <formula>$Z$15</formula>
    </cfRule>
    <cfRule type="cellIs" dxfId="203" priority="5" operator="equal">
      <formula>$Z$14</formula>
    </cfRule>
  </conditionalFormatting>
  <conditionalFormatting sqref="I13">
    <cfRule type="cellIs" dxfId="202" priority="1" operator="equal">
      <formula>"A"</formula>
    </cfRule>
    <cfRule type="cellIs" dxfId="201" priority="2" operator="equal">
      <formula>"U"</formula>
    </cfRule>
    <cfRule type="cellIs" dxfId="200" priority="3" operator="equal">
      <formula>"OK"</formula>
    </cfRule>
  </conditionalFormatting>
  <dataValidations count="3">
    <dataValidation type="list" allowBlank="1" showInputMessage="1" showErrorMessage="1" sqref="H14:J73" xr:uid="{00000000-0002-0000-0500-000000000000}">
      <formula1>$Z$14:$Z$15</formula1>
    </dataValidation>
    <dataValidation type="list" allowBlank="1" showInputMessage="1" showErrorMessage="1" sqref="L14:O73" xr:uid="{00000000-0002-0000-0500-000001000000}">
      <formula1>$Z$14</formula1>
    </dataValidation>
    <dataValidation type="whole" allowBlank="1" showInputMessage="1" showErrorMessage="1" sqref="Q14:R73 U14:V73" xr:uid="{00000000-0002-0000-0500-000002000000}">
      <formula1>0</formula1>
      <formula2>1000</formula2>
    </dataValidation>
  </dataValidations>
  <pageMargins left="0.511811024" right="0.511811024" top="0.78740157499999996" bottom="0.78740157499999996" header="0.31496062000000002" footer="0.31496062000000002"/>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6"/>
  <dimension ref="A1:AA75"/>
  <sheetViews>
    <sheetView showRowColHeaders="0" zoomScaleNormal="100" workbookViewId="0">
      <selection activeCell="H14" sqref="H14"/>
    </sheetView>
  </sheetViews>
  <sheetFormatPr baseColWidth="10" defaultColWidth="0" defaultRowHeight="15" customHeight="1"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76</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t="s">
        <v>95</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PE/2DLESXhlk9UpnB1aEq7Vlf/Vo37hZwHluAgVfjUBjyT2fZ7NcAb9jnHoNOwL27xB5Epm7B9Qt/w58kFLghw==" saltValue="Kw4BZdXGBQhBg3S6N0pMQA=="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99" priority="9" operator="equal">
      <formula>$Z$15</formula>
    </cfRule>
    <cfRule type="cellIs" dxfId="198" priority="10" operator="equal">
      <formula>$Z$14</formula>
    </cfRule>
  </conditionalFormatting>
  <conditionalFormatting sqref="H52:J73 L52:O73">
    <cfRule type="cellIs" dxfId="197" priority="7" operator="equal">
      <formula>$Z$15</formula>
    </cfRule>
    <cfRule type="cellIs" dxfId="196" priority="8" operator="equal">
      <formula>$Z$14</formula>
    </cfRule>
  </conditionalFormatting>
  <conditionalFormatting sqref="I13">
    <cfRule type="cellIs" dxfId="195" priority="1" operator="equal">
      <formula>"A"</formula>
    </cfRule>
    <cfRule type="cellIs" dxfId="194" priority="2" operator="equal">
      <formula>"U"</formula>
    </cfRule>
    <cfRule type="cellIs" dxfId="193" priority="3" operator="equal">
      <formula>"OK"</formula>
    </cfRule>
  </conditionalFormatting>
  <dataValidations count="3">
    <dataValidation type="whole" allowBlank="1" showInputMessage="1" showErrorMessage="1" sqref="Q14:R73 U14:V73" xr:uid="{00000000-0002-0000-0600-000000000000}">
      <formula1>0</formula1>
      <formula2>1000</formula2>
    </dataValidation>
    <dataValidation type="list" allowBlank="1" showInputMessage="1" showErrorMessage="1" sqref="L14:O73" xr:uid="{00000000-0002-0000-0600-000001000000}">
      <formula1>$Z$14</formula1>
    </dataValidation>
    <dataValidation type="list" allowBlank="1" showInputMessage="1" showErrorMessage="1" sqref="H14:J73" xr:uid="{00000000-0002-0000-0600-000002000000}">
      <formula1>$Z$14:$Z$15</formula1>
    </dataValidation>
  </dataValidation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dimension ref="A1:AA75"/>
  <sheetViews>
    <sheetView showRowColHeaders="0" workbookViewId="0">
      <selection activeCell="H14" sqref="H14"/>
    </sheetView>
  </sheetViews>
  <sheetFormatPr baseColWidth="10" defaultColWidth="0" defaultRowHeight="15" customHeight="1"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77</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t="s">
        <v>95</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x14ac:dyDescent="0.2">
      <c r="A18" s="27"/>
      <c r="B18" s="27"/>
      <c r="C18" s="27"/>
      <c r="D18" s="27"/>
      <c r="E18" s="28">
        <v>5</v>
      </c>
      <c r="F18" s="25"/>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x14ac:dyDescent="0.2">
      <c r="A20" s="27"/>
      <c r="B20" s="27"/>
      <c r="C20" s="27"/>
      <c r="D20" s="27"/>
      <c r="E20" s="28">
        <v>7</v>
      </c>
      <c r="F20" s="25"/>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x14ac:dyDescent="0.2">
      <c r="A21" s="27"/>
      <c r="B21" s="27"/>
      <c r="C21" s="27"/>
      <c r="D21" s="27"/>
      <c r="E21" s="32">
        <v>8</v>
      </c>
      <c r="F21" s="26"/>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x14ac:dyDescent="0.2">
      <c r="A23" s="27"/>
      <c r="B23" s="27"/>
      <c r="C23" s="27"/>
      <c r="D23" s="27"/>
      <c r="E23" s="32">
        <v>10</v>
      </c>
      <c r="F23" s="26"/>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x14ac:dyDescent="0.2">
      <c r="A24" s="27"/>
      <c r="B24" s="27"/>
      <c r="C24" s="27"/>
      <c r="D24" s="27"/>
      <c r="E24" s="28">
        <v>11</v>
      </c>
      <c r="F24" s="25"/>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oersVWYvrQCMEXcKC4PjVxioBnV7mkcPLKL9mpp6/Ii5rM8PBJ/MW7XoVfoS1FpQ49Yrzqi+qToVF2nzISRgBA==" saltValue="DMFyLH0IvT19FeRjyfAsBA=="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92" priority="12" operator="equal">
      <formula>$Z$15</formula>
    </cfRule>
    <cfRule type="cellIs" dxfId="191" priority="13" operator="equal">
      <formula>$Z$14</formula>
    </cfRule>
  </conditionalFormatting>
  <conditionalFormatting sqref="H52:J73 L52:O73">
    <cfRule type="cellIs" dxfId="190" priority="10" operator="equal">
      <formula>$Z$15</formula>
    </cfRule>
    <cfRule type="cellIs" dxfId="189" priority="11" operator="equal">
      <formula>$Z$14</formula>
    </cfRule>
  </conditionalFormatting>
  <conditionalFormatting sqref="I13">
    <cfRule type="cellIs" dxfId="188" priority="1" operator="equal">
      <formula>"A"</formula>
    </cfRule>
    <cfRule type="cellIs" dxfId="187" priority="2" operator="equal">
      <formula>"U"</formula>
    </cfRule>
    <cfRule type="cellIs" dxfId="186" priority="3" operator="equal">
      <formula>"OK"</formula>
    </cfRule>
  </conditionalFormatting>
  <dataValidations count="3">
    <dataValidation type="list" allowBlank="1" showInputMessage="1" showErrorMessage="1" sqref="H14:J73" xr:uid="{00000000-0002-0000-0700-000000000000}">
      <formula1>$Z$14:$Z$15</formula1>
    </dataValidation>
    <dataValidation type="list" allowBlank="1" showInputMessage="1" showErrorMessage="1" sqref="L14:O73" xr:uid="{00000000-0002-0000-0700-000001000000}">
      <formula1>$Z$14</formula1>
    </dataValidation>
    <dataValidation type="whole" allowBlank="1" showInputMessage="1" showErrorMessage="1" sqref="Q14:R73 U14:V73" xr:uid="{00000000-0002-0000-0700-000002000000}">
      <formula1>0</formula1>
      <formula2>1000</formula2>
    </dataValidation>
  </dataValidation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dimension ref="A1:AA75"/>
  <sheetViews>
    <sheetView showRowColHeaders="0" workbookViewId="0">
      <selection activeCell="H14" sqref="H14"/>
    </sheetView>
  </sheetViews>
  <sheetFormatPr baseColWidth="10" defaultColWidth="0" defaultRowHeight="15" customHeight="1" zeroHeight="1" x14ac:dyDescent="0.2"/>
  <cols>
    <col min="1" max="3" width="9.1640625" style="7" customWidth="1"/>
    <col min="4" max="5" width="2.6640625" style="7" customWidth="1"/>
    <col min="6" max="6" width="30.1640625" style="7" bestFit="1" customWidth="1"/>
    <col min="7" max="7" width="0.83203125" style="7" customWidth="1"/>
    <col min="8" max="10" width="7.6640625" style="7" customWidth="1"/>
    <col min="11" max="11" width="0.83203125" style="7" customWidth="1"/>
    <col min="12" max="15" width="7.6640625" style="7" customWidth="1"/>
    <col min="16" max="16" width="0.83203125" style="7" customWidth="1"/>
    <col min="17" max="19" width="7.6640625" style="7" customWidth="1"/>
    <col min="20" max="20" width="0.83203125" style="7" customWidth="1"/>
    <col min="21" max="23" width="7.6640625" style="7" customWidth="1"/>
    <col min="24" max="24" width="2.6640625" style="7" customWidth="1"/>
    <col min="25" max="25" width="10.6640625" style="7" customWidth="1"/>
    <col min="26" max="26" width="9.1640625" style="7" customWidth="1"/>
    <col min="27" max="27" width="2.6640625" style="7" customWidth="1"/>
    <col min="28" max="16384" width="9.1640625" style="1" hidden="1"/>
  </cols>
  <sheetData>
    <row r="1" spans="1:27" ht="15" customHeight="1" x14ac:dyDescent="0.2">
      <c r="A1" s="39"/>
      <c r="B1" s="39"/>
      <c r="C1" s="39"/>
      <c r="D1" s="39"/>
      <c r="E1" s="39"/>
      <c r="F1" s="39"/>
      <c r="G1" s="39"/>
      <c r="H1" s="39"/>
      <c r="I1" s="39"/>
      <c r="J1" s="39"/>
      <c r="K1" s="39"/>
      <c r="L1" s="39"/>
      <c r="M1" s="39"/>
      <c r="N1" s="39"/>
      <c r="O1" s="39"/>
      <c r="P1" s="39"/>
      <c r="Q1" s="39"/>
      <c r="R1" s="39"/>
      <c r="S1" s="39"/>
      <c r="T1" s="39"/>
      <c r="U1" s="39"/>
      <c r="V1" s="1"/>
      <c r="W1" s="1"/>
      <c r="X1" s="1"/>
      <c r="Y1" s="1"/>
      <c r="Z1" s="1"/>
      <c r="AA1" s="1"/>
    </row>
    <row r="2" spans="1:27" ht="15" customHeight="1" x14ac:dyDescent="0.2">
      <c r="A2" s="39"/>
      <c r="B2" s="39"/>
      <c r="C2" s="39"/>
      <c r="D2" s="39"/>
      <c r="E2" s="39"/>
      <c r="F2" s="39"/>
      <c r="G2" s="39"/>
      <c r="H2" s="39"/>
      <c r="I2" s="39"/>
      <c r="J2" s="39"/>
      <c r="K2" s="39"/>
      <c r="L2" s="39"/>
      <c r="M2" s="39"/>
      <c r="N2" s="39"/>
      <c r="O2" s="39"/>
      <c r="P2" s="39"/>
      <c r="Q2" s="39"/>
      <c r="R2" s="39"/>
      <c r="S2" s="39"/>
      <c r="T2" s="39"/>
      <c r="U2" s="39"/>
      <c r="V2" s="1"/>
      <c r="W2" s="1"/>
      <c r="X2" s="1"/>
      <c r="Y2" s="1"/>
      <c r="Z2" s="1"/>
      <c r="AA2" s="1"/>
    </row>
    <row r="3" spans="1:27" ht="15" customHeight="1" x14ac:dyDescent="0.2">
      <c r="A3" s="39"/>
      <c r="B3" s="39"/>
      <c r="C3" s="39"/>
      <c r="D3" s="39"/>
      <c r="E3" s="39"/>
      <c r="F3" s="39"/>
      <c r="G3" s="39"/>
      <c r="H3" s="39"/>
      <c r="I3" s="39"/>
      <c r="J3" s="39"/>
      <c r="K3" s="39"/>
      <c r="L3" s="39"/>
      <c r="M3" s="39"/>
      <c r="N3" s="39"/>
      <c r="O3" s="39"/>
      <c r="P3" s="39"/>
      <c r="Q3" s="39"/>
      <c r="R3" s="39"/>
      <c r="S3" s="39"/>
      <c r="T3" s="39"/>
      <c r="U3" s="39"/>
      <c r="V3" s="1"/>
      <c r="W3" s="1"/>
      <c r="X3" s="1"/>
      <c r="Y3" s="1"/>
      <c r="Z3" s="1"/>
      <c r="AA3" s="1"/>
    </row>
    <row r="4" spans="1:27" ht="15" customHeight="1" x14ac:dyDescent="0.2">
      <c r="A4" s="39"/>
      <c r="B4" s="39"/>
      <c r="C4" s="39"/>
      <c r="D4" s="39"/>
      <c r="E4" s="39"/>
      <c r="F4" s="39"/>
      <c r="G4" s="39"/>
      <c r="H4" s="39"/>
      <c r="I4" s="39"/>
      <c r="J4" s="39"/>
      <c r="K4" s="39"/>
      <c r="L4" s="39"/>
      <c r="M4" s="39"/>
      <c r="N4" s="39"/>
      <c r="O4" s="39"/>
      <c r="P4" s="39"/>
      <c r="Q4" s="39"/>
      <c r="R4" s="39"/>
      <c r="S4" s="39"/>
      <c r="T4" s="39"/>
      <c r="U4" s="39"/>
      <c r="V4" s="1"/>
      <c r="W4" s="1"/>
      <c r="X4" s="1"/>
      <c r="Y4" s="1"/>
      <c r="Z4" s="1"/>
      <c r="AA4" s="1"/>
    </row>
    <row r="5" spans="1:27" ht="15" customHeight="1" x14ac:dyDescent="0.2">
      <c r="A5" s="1"/>
      <c r="B5" s="1"/>
      <c r="C5" s="1"/>
      <c r="D5" s="1"/>
      <c r="E5" s="1"/>
      <c r="F5" s="1"/>
      <c r="G5" s="1"/>
      <c r="H5" s="1"/>
      <c r="I5" s="1"/>
      <c r="J5" s="1"/>
      <c r="K5" s="1"/>
      <c r="L5" s="1"/>
      <c r="M5" s="1"/>
      <c r="N5" s="1"/>
      <c r="O5" s="1"/>
      <c r="P5" s="1"/>
      <c r="Q5" s="1"/>
      <c r="R5" s="1"/>
      <c r="S5" s="1"/>
      <c r="T5" s="1"/>
      <c r="U5" s="1"/>
      <c r="V5" s="1"/>
      <c r="W5" s="1"/>
      <c r="X5" s="1"/>
      <c r="Y5" s="1"/>
      <c r="Z5" s="1"/>
      <c r="AA5" s="1"/>
    </row>
    <row r="6" spans="1:27" ht="15" customHeight="1" x14ac:dyDescent="0.2">
      <c r="A6" s="1"/>
      <c r="B6" s="1"/>
      <c r="C6" s="1"/>
      <c r="D6" s="1"/>
      <c r="E6" s="1"/>
      <c r="F6" s="1"/>
      <c r="G6" s="1"/>
      <c r="H6" s="1"/>
      <c r="I6" s="1"/>
      <c r="J6" s="1"/>
      <c r="K6" s="1"/>
      <c r="L6" s="1"/>
      <c r="M6" s="1"/>
      <c r="N6" s="1"/>
      <c r="O6" s="1"/>
      <c r="P6" s="1"/>
      <c r="Q6" s="1"/>
      <c r="R6" s="1"/>
      <c r="S6" s="1"/>
      <c r="T6" s="1"/>
      <c r="U6" s="1"/>
      <c r="V6" s="1"/>
      <c r="W6" s="1"/>
      <c r="X6" s="1"/>
      <c r="Y6" s="1"/>
      <c r="Z6" s="1"/>
      <c r="AA6" s="1"/>
    </row>
    <row r="7" spans="1:27" x14ac:dyDescent="0.2"/>
    <row r="8" spans="1:27" ht="15" customHeight="1" x14ac:dyDescent="0.2">
      <c r="E8" s="162" t="s">
        <v>78</v>
      </c>
      <c r="F8" s="162"/>
      <c r="G8" s="162"/>
      <c r="H8" s="162"/>
      <c r="I8" s="162"/>
      <c r="J8" s="162"/>
      <c r="K8" s="162"/>
      <c r="L8" s="162"/>
      <c r="M8" s="162"/>
      <c r="N8" s="162"/>
      <c r="O8" s="162"/>
    </row>
    <row r="9" spans="1:27" ht="15" customHeight="1" x14ac:dyDescent="0.2">
      <c r="E9" s="162"/>
      <c r="F9" s="162"/>
      <c r="G9" s="162"/>
      <c r="H9" s="162"/>
      <c r="I9" s="162"/>
      <c r="J9" s="162"/>
      <c r="K9" s="162"/>
      <c r="L9" s="162"/>
      <c r="M9" s="162"/>
      <c r="N9" s="162"/>
      <c r="O9" s="162"/>
    </row>
    <row r="10" spans="1:27" x14ac:dyDescent="0.2"/>
    <row r="11" spans="1:27" ht="15" customHeight="1" x14ac:dyDescent="0.2">
      <c r="E11" s="150" t="s">
        <v>18</v>
      </c>
      <c r="F11" s="151"/>
      <c r="G11" s="8"/>
      <c r="H11" s="150" t="s">
        <v>42</v>
      </c>
      <c r="I11" s="163"/>
      <c r="J11" s="151"/>
      <c r="K11" s="9"/>
      <c r="L11" s="150" t="s">
        <v>43</v>
      </c>
      <c r="M11" s="163"/>
      <c r="N11" s="163"/>
      <c r="O11" s="151"/>
      <c r="P11" s="9"/>
      <c r="Q11" s="150" t="s">
        <v>67</v>
      </c>
      <c r="R11" s="163"/>
      <c r="S11" s="151"/>
      <c r="T11" s="9"/>
      <c r="U11" s="150" t="s">
        <v>56</v>
      </c>
      <c r="V11" s="163"/>
      <c r="W11" s="151"/>
      <c r="Y11" s="150" t="s">
        <v>46</v>
      </c>
      <c r="Z11" s="151"/>
    </row>
    <row r="12" spans="1:27" ht="15" customHeight="1" x14ac:dyDescent="0.2">
      <c r="E12" s="152"/>
      <c r="F12" s="153"/>
      <c r="G12" s="10"/>
      <c r="H12" s="154"/>
      <c r="I12" s="164"/>
      <c r="J12" s="155"/>
      <c r="K12" s="10"/>
      <c r="L12" s="154"/>
      <c r="M12" s="164"/>
      <c r="N12" s="164"/>
      <c r="O12" s="155"/>
      <c r="P12" s="10"/>
      <c r="Q12" s="154"/>
      <c r="R12" s="164"/>
      <c r="S12" s="155"/>
      <c r="T12" s="10"/>
      <c r="U12" s="154"/>
      <c r="V12" s="164"/>
      <c r="W12" s="155"/>
      <c r="Y12" s="154"/>
      <c r="Z12" s="155"/>
    </row>
    <row r="13" spans="1:27" ht="23" customHeight="1" x14ac:dyDescent="0.2">
      <c r="E13" s="154"/>
      <c r="F13" s="155"/>
      <c r="G13" s="12"/>
      <c r="H13" s="11" t="s">
        <v>29</v>
      </c>
      <c r="I13" s="112" t="s">
        <v>66</v>
      </c>
      <c r="J13" s="11" t="s">
        <v>31</v>
      </c>
      <c r="K13" s="13"/>
      <c r="L13" s="11" t="s">
        <v>32</v>
      </c>
      <c r="M13" s="11" t="s">
        <v>33</v>
      </c>
      <c r="N13" s="11" t="s">
        <v>34</v>
      </c>
      <c r="O13" s="11" t="s">
        <v>35</v>
      </c>
      <c r="P13" s="13"/>
      <c r="Q13" s="11" t="s">
        <v>14</v>
      </c>
      <c r="R13" s="11" t="s">
        <v>36</v>
      </c>
      <c r="S13" s="11" t="s">
        <v>57</v>
      </c>
      <c r="T13" s="13"/>
      <c r="U13" s="11" t="s">
        <v>14</v>
      </c>
      <c r="V13" s="11" t="s">
        <v>36</v>
      </c>
      <c r="W13" s="11" t="s">
        <v>57</v>
      </c>
      <c r="Y13" s="11" t="s">
        <v>37</v>
      </c>
      <c r="Z13" s="11" t="s">
        <v>38</v>
      </c>
    </row>
    <row r="14" spans="1:27" s="31" customFormat="1" x14ac:dyDescent="0.2">
      <c r="A14" s="27"/>
      <c r="B14" s="27"/>
      <c r="C14" s="27"/>
      <c r="D14" s="27"/>
      <c r="E14" s="28">
        <v>1</v>
      </c>
      <c r="F14" s="25" t="s">
        <v>96</v>
      </c>
      <c r="G14" s="29"/>
      <c r="H14" s="84"/>
      <c r="I14" s="84"/>
      <c r="J14" s="84"/>
      <c r="K14" s="30"/>
      <c r="L14" s="84"/>
      <c r="M14" s="84"/>
      <c r="N14" s="84"/>
      <c r="O14" s="84"/>
      <c r="P14" s="30"/>
      <c r="Q14" s="86"/>
      <c r="R14" s="86"/>
      <c r="S14" s="14" t="str">
        <f>IF(ISNUMBER(R14/Q14),R14/Q14,"")</f>
        <v/>
      </c>
      <c r="T14" s="30"/>
      <c r="U14" s="86"/>
      <c r="V14" s="86"/>
      <c r="W14" s="14" t="str">
        <f>IF(ISNUMBER(V14/U14),V14/U14,"")</f>
        <v/>
      </c>
      <c r="X14" s="27"/>
      <c r="Y14" s="28" t="s">
        <v>40</v>
      </c>
      <c r="Z14" s="33" t="s">
        <v>39</v>
      </c>
      <c r="AA14" s="27"/>
    </row>
    <row r="15" spans="1:27" s="31" customFormat="1" x14ac:dyDescent="0.2">
      <c r="A15" s="27"/>
      <c r="B15" s="27"/>
      <c r="C15" s="27"/>
      <c r="D15" s="27"/>
      <c r="E15" s="32">
        <v>2</v>
      </c>
      <c r="F15" s="26" t="s">
        <v>97</v>
      </c>
      <c r="G15" s="29"/>
      <c r="H15" s="85"/>
      <c r="I15" s="85"/>
      <c r="J15" s="85"/>
      <c r="K15" s="30"/>
      <c r="L15" s="85"/>
      <c r="M15" s="85"/>
      <c r="N15" s="85"/>
      <c r="O15" s="85"/>
      <c r="P15" s="30"/>
      <c r="Q15" s="87"/>
      <c r="R15" s="87"/>
      <c r="S15" s="15" t="str">
        <f t="shared" ref="S15:S52" si="0">IF(ISNUMBER(R15/Q15),R15/Q15,"")</f>
        <v/>
      </c>
      <c r="T15" s="30"/>
      <c r="U15" s="87"/>
      <c r="V15" s="87"/>
      <c r="W15" s="15" t="str">
        <f t="shared" ref="W15:W74" si="1">IF(ISNUMBER(V15/U15),V15/U15,"")</f>
        <v/>
      </c>
      <c r="X15" s="27"/>
      <c r="Y15" s="28" t="s">
        <v>63</v>
      </c>
      <c r="Z15" s="34" t="s">
        <v>62</v>
      </c>
      <c r="AA15" s="27"/>
    </row>
    <row r="16" spans="1:27" s="31" customFormat="1" x14ac:dyDescent="0.2">
      <c r="A16" s="27"/>
      <c r="B16" s="27"/>
      <c r="C16" s="27"/>
      <c r="D16" s="27"/>
      <c r="E16" s="28">
        <v>3</v>
      </c>
      <c r="F16" s="25" t="s">
        <v>98</v>
      </c>
      <c r="G16" s="29"/>
      <c r="H16" s="84"/>
      <c r="I16" s="84"/>
      <c r="J16" s="84"/>
      <c r="K16" s="30"/>
      <c r="L16" s="84"/>
      <c r="M16" s="84"/>
      <c r="N16" s="84"/>
      <c r="O16" s="84"/>
      <c r="P16" s="30"/>
      <c r="Q16" s="86"/>
      <c r="R16" s="86"/>
      <c r="S16" s="14" t="str">
        <f t="shared" si="0"/>
        <v/>
      </c>
      <c r="T16" s="30"/>
      <c r="U16" s="86"/>
      <c r="V16" s="86"/>
      <c r="W16" s="14" t="str">
        <f t="shared" si="1"/>
        <v/>
      </c>
      <c r="X16" s="27"/>
      <c r="Y16" s="27"/>
      <c r="Z16" s="27"/>
      <c r="AA16" s="27"/>
    </row>
    <row r="17" spans="1:27" s="31" customFormat="1" x14ac:dyDescent="0.2">
      <c r="A17" s="27"/>
      <c r="B17" s="27"/>
      <c r="C17" s="27"/>
      <c r="D17" s="27"/>
      <c r="E17" s="32">
        <v>4</v>
      </c>
      <c r="F17" s="26" t="s">
        <v>99</v>
      </c>
      <c r="G17" s="29"/>
      <c r="H17" s="85"/>
      <c r="I17" s="85"/>
      <c r="J17" s="85"/>
      <c r="K17" s="30"/>
      <c r="L17" s="85"/>
      <c r="M17" s="85"/>
      <c r="N17" s="85"/>
      <c r="O17" s="85"/>
      <c r="P17" s="30"/>
      <c r="Q17" s="87"/>
      <c r="R17" s="87"/>
      <c r="S17" s="15" t="str">
        <f t="shared" si="0"/>
        <v/>
      </c>
      <c r="T17" s="30"/>
      <c r="U17" s="87"/>
      <c r="V17" s="87"/>
      <c r="W17" s="15" t="str">
        <f t="shared" si="1"/>
        <v/>
      </c>
      <c r="X17" s="27"/>
      <c r="Y17" s="156" t="s">
        <v>28</v>
      </c>
      <c r="Z17" s="156"/>
      <c r="AA17" s="27"/>
    </row>
    <row r="18" spans="1:27" s="31" customFormat="1" ht="22" x14ac:dyDescent="0.2">
      <c r="A18" s="27"/>
      <c r="B18" s="27"/>
      <c r="C18" s="27"/>
      <c r="D18" s="27"/>
      <c r="E18" s="28">
        <v>5</v>
      </c>
      <c r="F18" s="25" t="s">
        <v>100</v>
      </c>
      <c r="G18" s="29"/>
      <c r="H18" s="84"/>
      <c r="I18" s="84"/>
      <c r="J18" s="84"/>
      <c r="K18" s="30"/>
      <c r="L18" s="84"/>
      <c r="M18" s="84"/>
      <c r="N18" s="84"/>
      <c r="O18" s="84"/>
      <c r="P18" s="30"/>
      <c r="Q18" s="86"/>
      <c r="R18" s="86"/>
      <c r="S18" s="14" t="str">
        <f t="shared" si="0"/>
        <v/>
      </c>
      <c r="T18" s="30"/>
      <c r="U18" s="86"/>
      <c r="V18" s="86"/>
      <c r="W18" s="14" t="str">
        <f t="shared" si="1"/>
        <v/>
      </c>
      <c r="X18" s="27"/>
      <c r="Y18" s="157"/>
      <c r="Z18" s="157"/>
      <c r="AA18" s="27"/>
    </row>
    <row r="19" spans="1:27" s="31" customFormat="1" x14ac:dyDescent="0.2">
      <c r="A19" s="27"/>
      <c r="B19" s="27"/>
      <c r="C19" s="27"/>
      <c r="D19" s="27"/>
      <c r="E19" s="32">
        <v>6</v>
      </c>
      <c r="F19" s="26" t="s">
        <v>101</v>
      </c>
      <c r="G19" s="29"/>
      <c r="H19" s="85"/>
      <c r="I19" s="85"/>
      <c r="J19" s="85"/>
      <c r="K19" s="30"/>
      <c r="L19" s="85"/>
      <c r="M19" s="85"/>
      <c r="N19" s="85"/>
      <c r="O19" s="85"/>
      <c r="P19" s="30"/>
      <c r="Q19" s="87"/>
      <c r="R19" s="87"/>
      <c r="S19" s="15" t="str">
        <f t="shared" si="0"/>
        <v/>
      </c>
      <c r="T19" s="30"/>
      <c r="U19" s="87"/>
      <c r="V19" s="87"/>
      <c r="W19" s="15" t="str">
        <f t="shared" si="1"/>
        <v/>
      </c>
      <c r="X19" s="27"/>
      <c r="Y19" s="157"/>
      <c r="Z19" s="157"/>
      <c r="AA19" s="27"/>
    </row>
    <row r="20" spans="1:27" s="31" customFormat="1" ht="22" x14ac:dyDescent="0.2">
      <c r="A20" s="27"/>
      <c r="B20" s="27"/>
      <c r="C20" s="27"/>
      <c r="D20" s="27"/>
      <c r="E20" s="28">
        <v>7</v>
      </c>
      <c r="F20" s="25" t="s">
        <v>102</v>
      </c>
      <c r="G20" s="29"/>
      <c r="H20" s="84"/>
      <c r="I20" s="84"/>
      <c r="J20" s="84"/>
      <c r="K20" s="30"/>
      <c r="L20" s="84"/>
      <c r="M20" s="84"/>
      <c r="N20" s="84"/>
      <c r="O20" s="84"/>
      <c r="P20" s="30"/>
      <c r="Q20" s="86"/>
      <c r="R20" s="86"/>
      <c r="S20" s="14" t="str">
        <f t="shared" si="0"/>
        <v/>
      </c>
      <c r="T20" s="30"/>
      <c r="U20" s="86"/>
      <c r="V20" s="86"/>
      <c r="W20" s="14" t="str">
        <f t="shared" si="1"/>
        <v/>
      </c>
      <c r="X20" s="27"/>
      <c r="Y20" s="157"/>
      <c r="Z20" s="157"/>
      <c r="AA20" s="27"/>
    </row>
    <row r="21" spans="1:27" s="31" customFormat="1" ht="44" x14ac:dyDescent="0.2">
      <c r="A21" s="27"/>
      <c r="B21" s="27"/>
      <c r="C21" s="27"/>
      <c r="D21" s="27"/>
      <c r="E21" s="32">
        <v>8</v>
      </c>
      <c r="F21" s="26" t="s">
        <v>103</v>
      </c>
      <c r="G21" s="29"/>
      <c r="H21" s="85"/>
      <c r="I21" s="85"/>
      <c r="J21" s="85"/>
      <c r="K21" s="30"/>
      <c r="L21" s="85"/>
      <c r="M21" s="85"/>
      <c r="N21" s="85"/>
      <c r="O21" s="85"/>
      <c r="P21" s="30"/>
      <c r="Q21" s="87"/>
      <c r="R21" s="87"/>
      <c r="S21" s="15" t="str">
        <f t="shared" si="0"/>
        <v/>
      </c>
      <c r="T21" s="30"/>
      <c r="U21" s="87"/>
      <c r="V21" s="87"/>
      <c r="W21" s="15" t="str">
        <f t="shared" si="1"/>
        <v/>
      </c>
      <c r="X21" s="27"/>
      <c r="Y21" s="157"/>
      <c r="Z21" s="157"/>
      <c r="AA21" s="27"/>
    </row>
    <row r="22" spans="1:27" s="31" customFormat="1" x14ac:dyDescent="0.2">
      <c r="A22" s="27"/>
      <c r="B22" s="27"/>
      <c r="C22" s="27"/>
      <c r="D22" s="27"/>
      <c r="E22" s="28">
        <v>9</v>
      </c>
      <c r="F22" s="25" t="s">
        <v>104</v>
      </c>
      <c r="G22" s="29"/>
      <c r="H22" s="84"/>
      <c r="I22" s="84"/>
      <c r="J22" s="84"/>
      <c r="K22" s="30"/>
      <c r="L22" s="84"/>
      <c r="M22" s="84"/>
      <c r="N22" s="84"/>
      <c r="O22" s="84"/>
      <c r="P22" s="30"/>
      <c r="Q22" s="86"/>
      <c r="R22" s="86"/>
      <c r="S22" s="14" t="str">
        <f t="shared" si="0"/>
        <v/>
      </c>
      <c r="T22" s="30"/>
      <c r="U22" s="86"/>
      <c r="V22" s="86"/>
      <c r="W22" s="14" t="str">
        <f t="shared" si="1"/>
        <v/>
      </c>
      <c r="X22" s="27"/>
      <c r="Y22" s="157"/>
      <c r="Z22" s="157"/>
      <c r="AA22" s="27"/>
    </row>
    <row r="23" spans="1:27" s="31" customFormat="1" ht="33" x14ac:dyDescent="0.2">
      <c r="A23" s="27"/>
      <c r="B23" s="27"/>
      <c r="C23" s="27"/>
      <c r="D23" s="27"/>
      <c r="E23" s="32">
        <v>10</v>
      </c>
      <c r="F23" s="26" t="s">
        <v>105</v>
      </c>
      <c r="G23" s="29"/>
      <c r="H23" s="85"/>
      <c r="I23" s="85"/>
      <c r="J23" s="85"/>
      <c r="K23" s="30"/>
      <c r="L23" s="85"/>
      <c r="M23" s="85"/>
      <c r="N23" s="85"/>
      <c r="O23" s="85"/>
      <c r="P23" s="30"/>
      <c r="Q23" s="87"/>
      <c r="R23" s="87"/>
      <c r="S23" s="15" t="str">
        <f t="shared" si="0"/>
        <v/>
      </c>
      <c r="T23" s="30"/>
      <c r="U23" s="87"/>
      <c r="V23" s="87"/>
      <c r="W23" s="15" t="str">
        <f t="shared" si="1"/>
        <v/>
      </c>
      <c r="X23" s="27"/>
      <c r="Y23" s="157"/>
      <c r="Z23" s="157"/>
      <c r="AA23" s="27"/>
    </row>
    <row r="24" spans="1:27" s="31" customFormat="1" ht="143" x14ac:dyDescent="0.2">
      <c r="A24" s="27"/>
      <c r="B24" s="27"/>
      <c r="C24" s="27"/>
      <c r="D24" s="27"/>
      <c r="E24" s="28">
        <v>11</v>
      </c>
      <c r="F24" s="25" t="s">
        <v>106</v>
      </c>
      <c r="G24" s="29"/>
      <c r="H24" s="84"/>
      <c r="I24" s="84"/>
      <c r="J24" s="84"/>
      <c r="K24" s="30"/>
      <c r="L24" s="84"/>
      <c r="M24" s="84"/>
      <c r="N24" s="84"/>
      <c r="O24" s="84"/>
      <c r="P24" s="30"/>
      <c r="Q24" s="86"/>
      <c r="R24" s="86"/>
      <c r="S24" s="14" t="str">
        <f t="shared" si="0"/>
        <v/>
      </c>
      <c r="T24" s="30"/>
      <c r="U24" s="86"/>
      <c r="V24" s="86"/>
      <c r="W24" s="14" t="str">
        <f t="shared" si="1"/>
        <v/>
      </c>
      <c r="X24" s="27"/>
      <c r="Y24" s="157"/>
      <c r="Z24" s="157"/>
      <c r="AA24" s="27"/>
    </row>
    <row r="25" spans="1:27" s="31" customFormat="1" x14ac:dyDescent="0.2">
      <c r="A25" s="27"/>
      <c r="B25" s="27"/>
      <c r="C25" s="27"/>
      <c r="D25" s="27"/>
      <c r="E25" s="32">
        <v>12</v>
      </c>
      <c r="F25" s="26"/>
      <c r="G25" s="29"/>
      <c r="H25" s="85"/>
      <c r="I25" s="85"/>
      <c r="J25" s="85"/>
      <c r="K25" s="30"/>
      <c r="L25" s="85"/>
      <c r="M25" s="85"/>
      <c r="N25" s="85"/>
      <c r="O25" s="85"/>
      <c r="P25" s="30"/>
      <c r="Q25" s="87"/>
      <c r="R25" s="87"/>
      <c r="S25" s="15" t="str">
        <f t="shared" si="0"/>
        <v/>
      </c>
      <c r="T25" s="30"/>
      <c r="U25" s="87"/>
      <c r="V25" s="87"/>
      <c r="W25" s="15" t="str">
        <f t="shared" si="1"/>
        <v/>
      </c>
      <c r="X25" s="27"/>
      <c r="Y25" s="157"/>
      <c r="Z25" s="157"/>
      <c r="AA25" s="27"/>
    </row>
    <row r="26" spans="1:27" s="31" customFormat="1" x14ac:dyDescent="0.2">
      <c r="A26" s="27"/>
      <c r="B26" s="27"/>
      <c r="C26" s="27"/>
      <c r="D26" s="27"/>
      <c r="E26" s="28">
        <v>13</v>
      </c>
      <c r="F26" s="25"/>
      <c r="G26" s="29"/>
      <c r="H26" s="84"/>
      <c r="I26" s="84"/>
      <c r="J26" s="84"/>
      <c r="K26" s="30"/>
      <c r="L26" s="84"/>
      <c r="M26" s="84"/>
      <c r="N26" s="84"/>
      <c r="O26" s="84"/>
      <c r="P26" s="30"/>
      <c r="Q26" s="86"/>
      <c r="R26" s="86"/>
      <c r="S26" s="14" t="str">
        <f t="shared" si="0"/>
        <v/>
      </c>
      <c r="T26" s="30"/>
      <c r="U26" s="86"/>
      <c r="V26" s="86"/>
      <c r="W26" s="14" t="str">
        <f t="shared" si="1"/>
        <v/>
      </c>
      <c r="X26" s="27"/>
      <c r="Y26" s="157"/>
      <c r="Z26" s="157"/>
      <c r="AA26" s="27"/>
    </row>
    <row r="27" spans="1:27" s="31" customFormat="1" x14ac:dyDescent="0.2">
      <c r="A27" s="27"/>
      <c r="B27" s="27"/>
      <c r="C27" s="27"/>
      <c r="D27" s="27"/>
      <c r="E27" s="32">
        <v>14</v>
      </c>
      <c r="F27" s="26"/>
      <c r="G27" s="29"/>
      <c r="H27" s="85"/>
      <c r="I27" s="85"/>
      <c r="J27" s="85"/>
      <c r="K27" s="30"/>
      <c r="L27" s="85"/>
      <c r="M27" s="85"/>
      <c r="N27" s="85"/>
      <c r="O27" s="85"/>
      <c r="P27" s="30"/>
      <c r="Q27" s="87"/>
      <c r="R27" s="87"/>
      <c r="S27" s="15" t="str">
        <f t="shared" si="0"/>
        <v/>
      </c>
      <c r="T27" s="30"/>
      <c r="U27" s="87"/>
      <c r="V27" s="87"/>
      <c r="W27" s="15" t="str">
        <f t="shared" si="1"/>
        <v/>
      </c>
      <c r="X27" s="27"/>
      <c r="Y27" s="27"/>
      <c r="Z27" s="27"/>
      <c r="AA27" s="27"/>
    </row>
    <row r="28" spans="1:27" s="31" customFormat="1" x14ac:dyDescent="0.2">
      <c r="A28" s="27"/>
      <c r="B28" s="27"/>
      <c r="C28" s="27"/>
      <c r="D28" s="27"/>
      <c r="E28" s="28">
        <v>15</v>
      </c>
      <c r="F28" s="25"/>
      <c r="G28" s="29"/>
      <c r="H28" s="84"/>
      <c r="I28" s="84"/>
      <c r="J28" s="84"/>
      <c r="K28" s="30"/>
      <c r="L28" s="84"/>
      <c r="M28" s="84"/>
      <c r="N28" s="84"/>
      <c r="O28" s="84"/>
      <c r="P28" s="30"/>
      <c r="Q28" s="86"/>
      <c r="R28" s="86"/>
      <c r="S28" s="14" t="str">
        <f t="shared" si="0"/>
        <v/>
      </c>
      <c r="T28" s="30"/>
      <c r="U28" s="86"/>
      <c r="V28" s="86"/>
      <c r="W28" s="14" t="str">
        <f t="shared" si="1"/>
        <v/>
      </c>
      <c r="X28" s="27"/>
      <c r="Y28" s="27"/>
      <c r="Z28" s="27"/>
      <c r="AA28" s="27"/>
    </row>
    <row r="29" spans="1:27" s="31" customFormat="1" x14ac:dyDescent="0.2">
      <c r="A29" s="27"/>
      <c r="B29" s="27"/>
      <c r="C29" s="27"/>
      <c r="D29" s="27"/>
      <c r="E29" s="32">
        <v>16</v>
      </c>
      <c r="F29" s="26"/>
      <c r="G29" s="29"/>
      <c r="H29" s="85"/>
      <c r="I29" s="85"/>
      <c r="J29" s="85"/>
      <c r="K29" s="30"/>
      <c r="L29" s="85"/>
      <c r="M29" s="85"/>
      <c r="N29" s="85"/>
      <c r="O29" s="85"/>
      <c r="P29" s="30"/>
      <c r="Q29" s="87"/>
      <c r="R29" s="87"/>
      <c r="S29" s="15" t="str">
        <f t="shared" si="0"/>
        <v/>
      </c>
      <c r="T29" s="30"/>
      <c r="U29" s="87"/>
      <c r="V29" s="87"/>
      <c r="W29" s="15" t="str">
        <f t="shared" si="1"/>
        <v/>
      </c>
      <c r="X29" s="27"/>
      <c r="Y29" s="27"/>
      <c r="Z29" s="27"/>
      <c r="AA29" s="27"/>
    </row>
    <row r="30" spans="1:27" s="31" customFormat="1" x14ac:dyDescent="0.2">
      <c r="A30" s="27"/>
      <c r="B30" s="27"/>
      <c r="C30" s="27"/>
      <c r="D30" s="27"/>
      <c r="E30" s="28">
        <v>17</v>
      </c>
      <c r="F30" s="25"/>
      <c r="G30" s="29"/>
      <c r="H30" s="84"/>
      <c r="I30" s="84"/>
      <c r="J30" s="84"/>
      <c r="K30" s="30"/>
      <c r="L30" s="84"/>
      <c r="M30" s="84"/>
      <c r="N30" s="84"/>
      <c r="O30" s="84"/>
      <c r="P30" s="30"/>
      <c r="Q30" s="86"/>
      <c r="R30" s="86"/>
      <c r="S30" s="14" t="str">
        <f t="shared" si="0"/>
        <v/>
      </c>
      <c r="T30" s="30"/>
      <c r="U30" s="86"/>
      <c r="V30" s="86"/>
      <c r="W30" s="14"/>
      <c r="X30" s="27"/>
      <c r="Y30" s="27"/>
      <c r="Z30" s="27"/>
      <c r="AA30" s="27"/>
    </row>
    <row r="31" spans="1:27" s="31" customFormat="1" x14ac:dyDescent="0.2">
      <c r="A31" s="27"/>
      <c r="B31" s="27"/>
      <c r="C31" s="27"/>
      <c r="D31" s="27"/>
      <c r="E31" s="32">
        <v>18</v>
      </c>
      <c r="F31" s="26"/>
      <c r="G31" s="29"/>
      <c r="H31" s="85"/>
      <c r="I31" s="85"/>
      <c r="J31" s="85"/>
      <c r="K31" s="30"/>
      <c r="L31" s="85"/>
      <c r="M31" s="85"/>
      <c r="N31" s="85"/>
      <c r="O31" s="85"/>
      <c r="P31" s="30"/>
      <c r="Q31" s="87"/>
      <c r="R31" s="87"/>
      <c r="S31" s="15" t="str">
        <f t="shared" si="0"/>
        <v/>
      </c>
      <c r="T31" s="30"/>
      <c r="U31" s="87"/>
      <c r="V31" s="87"/>
      <c r="W31" s="15"/>
      <c r="X31" s="27"/>
      <c r="Y31" s="27"/>
      <c r="Z31" s="27"/>
      <c r="AA31" s="27"/>
    </row>
    <row r="32" spans="1:27" s="31" customFormat="1" x14ac:dyDescent="0.2">
      <c r="A32" s="27"/>
      <c r="B32" s="27"/>
      <c r="C32" s="27"/>
      <c r="D32" s="27"/>
      <c r="E32" s="28">
        <v>19</v>
      </c>
      <c r="F32" s="25"/>
      <c r="G32" s="29"/>
      <c r="H32" s="84"/>
      <c r="I32" s="84"/>
      <c r="J32" s="84"/>
      <c r="K32" s="30"/>
      <c r="L32" s="84"/>
      <c r="M32" s="84"/>
      <c r="N32" s="84"/>
      <c r="O32" s="84"/>
      <c r="P32" s="30"/>
      <c r="Q32" s="86"/>
      <c r="R32" s="86"/>
      <c r="S32" s="14" t="str">
        <f t="shared" si="0"/>
        <v/>
      </c>
      <c r="T32" s="30"/>
      <c r="U32" s="86"/>
      <c r="V32" s="86"/>
      <c r="W32" s="14"/>
      <c r="X32" s="27"/>
      <c r="Y32" s="27"/>
      <c r="Z32" s="27"/>
      <c r="AA32" s="27"/>
    </row>
    <row r="33" spans="1:27" s="31" customFormat="1" x14ac:dyDescent="0.2">
      <c r="A33" s="27"/>
      <c r="B33" s="27"/>
      <c r="C33" s="27"/>
      <c r="D33" s="27"/>
      <c r="E33" s="32">
        <v>20</v>
      </c>
      <c r="F33" s="26"/>
      <c r="G33" s="29"/>
      <c r="H33" s="85"/>
      <c r="I33" s="85"/>
      <c r="J33" s="85"/>
      <c r="K33" s="30"/>
      <c r="L33" s="85"/>
      <c r="M33" s="85"/>
      <c r="N33" s="85"/>
      <c r="O33" s="85"/>
      <c r="P33" s="30"/>
      <c r="Q33" s="87"/>
      <c r="R33" s="87"/>
      <c r="S33" s="15" t="str">
        <f t="shared" si="0"/>
        <v/>
      </c>
      <c r="T33" s="30"/>
      <c r="U33" s="87"/>
      <c r="V33" s="87"/>
      <c r="W33" s="15"/>
      <c r="X33" s="27"/>
      <c r="Y33" s="27"/>
      <c r="Z33" s="27"/>
      <c r="AA33" s="27"/>
    </row>
    <row r="34" spans="1:27" s="31" customFormat="1" x14ac:dyDescent="0.2">
      <c r="A34" s="27"/>
      <c r="B34" s="27"/>
      <c r="C34" s="27"/>
      <c r="D34" s="27"/>
      <c r="E34" s="28">
        <v>21</v>
      </c>
      <c r="F34" s="25"/>
      <c r="G34" s="29"/>
      <c r="H34" s="84"/>
      <c r="I34" s="84"/>
      <c r="J34" s="84"/>
      <c r="K34" s="30"/>
      <c r="L34" s="84"/>
      <c r="M34" s="84"/>
      <c r="N34" s="84"/>
      <c r="O34" s="84"/>
      <c r="P34" s="30"/>
      <c r="Q34" s="86"/>
      <c r="R34" s="86"/>
      <c r="S34" s="14" t="str">
        <f t="shared" si="0"/>
        <v/>
      </c>
      <c r="T34" s="30"/>
      <c r="U34" s="86"/>
      <c r="V34" s="86"/>
      <c r="W34" s="14" t="str">
        <f t="shared" si="1"/>
        <v/>
      </c>
      <c r="X34" s="27"/>
      <c r="Y34" s="27"/>
      <c r="Z34" s="27"/>
      <c r="AA34" s="27"/>
    </row>
    <row r="35" spans="1:27" s="31" customFormat="1" x14ac:dyDescent="0.2">
      <c r="A35" s="27"/>
      <c r="B35" s="27"/>
      <c r="C35" s="27"/>
      <c r="D35" s="27"/>
      <c r="E35" s="32">
        <v>22</v>
      </c>
      <c r="F35" s="26"/>
      <c r="G35" s="29"/>
      <c r="H35" s="85"/>
      <c r="I35" s="85"/>
      <c r="J35" s="85"/>
      <c r="K35" s="30"/>
      <c r="L35" s="85"/>
      <c r="M35" s="85"/>
      <c r="N35" s="85"/>
      <c r="O35" s="85"/>
      <c r="P35" s="30"/>
      <c r="Q35" s="87"/>
      <c r="R35" s="87"/>
      <c r="S35" s="15" t="str">
        <f t="shared" si="0"/>
        <v/>
      </c>
      <c r="T35" s="30"/>
      <c r="U35" s="87"/>
      <c r="V35" s="87"/>
      <c r="W35" s="15" t="str">
        <f t="shared" si="1"/>
        <v/>
      </c>
      <c r="X35" s="27"/>
      <c r="Y35" s="27"/>
      <c r="Z35" s="27"/>
      <c r="AA35" s="27"/>
    </row>
    <row r="36" spans="1:27" s="31" customFormat="1" x14ac:dyDescent="0.2">
      <c r="A36" s="27"/>
      <c r="B36" s="27"/>
      <c r="C36" s="27"/>
      <c r="D36" s="27"/>
      <c r="E36" s="28">
        <v>23</v>
      </c>
      <c r="F36" s="25"/>
      <c r="G36" s="29"/>
      <c r="H36" s="84"/>
      <c r="I36" s="84"/>
      <c r="J36" s="84"/>
      <c r="K36" s="30"/>
      <c r="L36" s="84"/>
      <c r="M36" s="84"/>
      <c r="N36" s="84"/>
      <c r="O36" s="84"/>
      <c r="P36" s="30"/>
      <c r="Q36" s="86"/>
      <c r="R36" s="86"/>
      <c r="S36" s="14" t="str">
        <f t="shared" si="0"/>
        <v/>
      </c>
      <c r="T36" s="30"/>
      <c r="U36" s="86"/>
      <c r="V36" s="86"/>
      <c r="W36" s="14" t="str">
        <f t="shared" si="1"/>
        <v/>
      </c>
      <c r="X36" s="27"/>
      <c r="Y36" s="27"/>
      <c r="Z36" s="27"/>
      <c r="AA36" s="27"/>
    </row>
    <row r="37" spans="1:27" s="31" customFormat="1" x14ac:dyDescent="0.2">
      <c r="A37" s="27"/>
      <c r="B37" s="27"/>
      <c r="C37" s="27"/>
      <c r="D37" s="27"/>
      <c r="E37" s="32">
        <v>24</v>
      </c>
      <c r="F37" s="26"/>
      <c r="G37" s="29"/>
      <c r="H37" s="85"/>
      <c r="I37" s="85"/>
      <c r="J37" s="85"/>
      <c r="K37" s="30"/>
      <c r="L37" s="85"/>
      <c r="M37" s="85"/>
      <c r="N37" s="85"/>
      <c r="O37" s="85"/>
      <c r="P37" s="30"/>
      <c r="Q37" s="87"/>
      <c r="R37" s="87"/>
      <c r="S37" s="15" t="str">
        <f t="shared" si="0"/>
        <v/>
      </c>
      <c r="T37" s="30"/>
      <c r="U37" s="87"/>
      <c r="V37" s="87"/>
      <c r="W37" s="15" t="str">
        <f t="shared" si="1"/>
        <v/>
      </c>
      <c r="X37" s="27"/>
      <c r="Y37" s="27"/>
      <c r="Z37" s="27"/>
      <c r="AA37" s="27"/>
    </row>
    <row r="38" spans="1:27" s="31" customFormat="1" x14ac:dyDescent="0.2">
      <c r="A38" s="27"/>
      <c r="B38" s="27"/>
      <c r="C38" s="27"/>
      <c r="D38" s="27"/>
      <c r="E38" s="28">
        <v>25</v>
      </c>
      <c r="F38" s="25"/>
      <c r="G38" s="29"/>
      <c r="H38" s="84"/>
      <c r="I38" s="84"/>
      <c r="J38" s="84"/>
      <c r="K38" s="30"/>
      <c r="L38" s="84"/>
      <c r="M38" s="84"/>
      <c r="N38" s="84"/>
      <c r="O38" s="84"/>
      <c r="P38" s="30"/>
      <c r="Q38" s="86"/>
      <c r="R38" s="86"/>
      <c r="S38" s="14" t="str">
        <f t="shared" si="0"/>
        <v/>
      </c>
      <c r="T38" s="30"/>
      <c r="U38" s="86"/>
      <c r="V38" s="86"/>
      <c r="W38" s="14" t="str">
        <f t="shared" si="1"/>
        <v/>
      </c>
      <c r="X38" s="27"/>
      <c r="Y38" s="27"/>
      <c r="Z38" s="27"/>
      <c r="AA38" s="27"/>
    </row>
    <row r="39" spans="1:27" s="31" customFormat="1" x14ac:dyDescent="0.2">
      <c r="A39" s="27"/>
      <c r="B39" s="27"/>
      <c r="C39" s="27"/>
      <c r="D39" s="27"/>
      <c r="E39" s="32">
        <v>26</v>
      </c>
      <c r="F39" s="26"/>
      <c r="G39" s="29"/>
      <c r="H39" s="85"/>
      <c r="I39" s="85"/>
      <c r="J39" s="85"/>
      <c r="K39" s="30"/>
      <c r="L39" s="85"/>
      <c r="M39" s="85"/>
      <c r="N39" s="85"/>
      <c r="O39" s="85"/>
      <c r="P39" s="30"/>
      <c r="Q39" s="87"/>
      <c r="R39" s="87"/>
      <c r="S39" s="15" t="str">
        <f t="shared" si="0"/>
        <v/>
      </c>
      <c r="T39" s="30"/>
      <c r="U39" s="87"/>
      <c r="V39" s="87"/>
      <c r="W39" s="15" t="str">
        <f t="shared" si="1"/>
        <v/>
      </c>
      <c r="X39" s="27"/>
      <c r="Y39" s="27"/>
      <c r="Z39" s="27"/>
      <c r="AA39" s="27"/>
    </row>
    <row r="40" spans="1:27" s="31" customFormat="1" x14ac:dyDescent="0.2">
      <c r="A40" s="27"/>
      <c r="B40" s="27"/>
      <c r="C40" s="27"/>
      <c r="D40" s="27"/>
      <c r="E40" s="28">
        <v>27</v>
      </c>
      <c r="F40" s="25"/>
      <c r="G40" s="29"/>
      <c r="H40" s="84"/>
      <c r="I40" s="84"/>
      <c r="J40" s="84"/>
      <c r="K40" s="30"/>
      <c r="L40" s="84"/>
      <c r="M40" s="84"/>
      <c r="N40" s="84"/>
      <c r="O40" s="84"/>
      <c r="P40" s="30"/>
      <c r="Q40" s="86"/>
      <c r="R40" s="86"/>
      <c r="S40" s="14" t="str">
        <f t="shared" si="0"/>
        <v/>
      </c>
      <c r="T40" s="30"/>
      <c r="U40" s="86"/>
      <c r="V40" s="86"/>
      <c r="W40" s="14" t="str">
        <f t="shared" si="1"/>
        <v/>
      </c>
      <c r="X40" s="27"/>
      <c r="Y40" s="27"/>
      <c r="Z40" s="27"/>
      <c r="AA40" s="27"/>
    </row>
    <row r="41" spans="1:27" s="31" customFormat="1" x14ac:dyDescent="0.2">
      <c r="A41" s="27"/>
      <c r="B41" s="27"/>
      <c r="C41" s="27"/>
      <c r="D41" s="27"/>
      <c r="E41" s="32">
        <v>28</v>
      </c>
      <c r="F41" s="26"/>
      <c r="G41" s="29"/>
      <c r="H41" s="85"/>
      <c r="I41" s="85"/>
      <c r="J41" s="85"/>
      <c r="K41" s="30"/>
      <c r="L41" s="85"/>
      <c r="M41" s="85"/>
      <c r="N41" s="85"/>
      <c r="O41" s="85"/>
      <c r="P41" s="30"/>
      <c r="Q41" s="87"/>
      <c r="R41" s="87"/>
      <c r="S41" s="15" t="str">
        <f t="shared" si="0"/>
        <v/>
      </c>
      <c r="T41" s="30"/>
      <c r="U41" s="87"/>
      <c r="V41" s="87"/>
      <c r="W41" s="15" t="str">
        <f t="shared" si="1"/>
        <v/>
      </c>
      <c r="X41" s="27"/>
      <c r="Y41" s="27"/>
      <c r="Z41" s="27"/>
      <c r="AA41" s="27"/>
    </row>
    <row r="42" spans="1:27" s="31" customFormat="1" x14ac:dyDescent="0.2">
      <c r="A42" s="27"/>
      <c r="B42" s="27"/>
      <c r="C42" s="27"/>
      <c r="D42" s="27"/>
      <c r="E42" s="28">
        <v>29</v>
      </c>
      <c r="F42" s="25"/>
      <c r="G42" s="29"/>
      <c r="H42" s="84"/>
      <c r="I42" s="84"/>
      <c r="J42" s="84"/>
      <c r="K42" s="30"/>
      <c r="L42" s="84"/>
      <c r="M42" s="84"/>
      <c r="N42" s="84"/>
      <c r="O42" s="84"/>
      <c r="P42" s="30"/>
      <c r="Q42" s="86"/>
      <c r="R42" s="86"/>
      <c r="S42" s="14" t="str">
        <f t="shared" si="0"/>
        <v/>
      </c>
      <c r="T42" s="30"/>
      <c r="U42" s="86"/>
      <c r="V42" s="86"/>
      <c r="W42" s="14" t="str">
        <f t="shared" si="1"/>
        <v/>
      </c>
      <c r="X42" s="27"/>
      <c r="Y42" s="27"/>
      <c r="Z42" s="27"/>
      <c r="AA42" s="27"/>
    </row>
    <row r="43" spans="1:27" s="31" customFormat="1" x14ac:dyDescent="0.2">
      <c r="A43" s="27"/>
      <c r="B43" s="27"/>
      <c r="C43" s="27"/>
      <c r="D43" s="27"/>
      <c r="E43" s="32">
        <v>30</v>
      </c>
      <c r="F43" s="26"/>
      <c r="G43" s="29"/>
      <c r="H43" s="85"/>
      <c r="I43" s="85"/>
      <c r="J43" s="85"/>
      <c r="K43" s="30"/>
      <c r="L43" s="85"/>
      <c r="M43" s="85"/>
      <c r="N43" s="85"/>
      <c r="O43" s="85"/>
      <c r="P43" s="30"/>
      <c r="Q43" s="87"/>
      <c r="R43" s="87"/>
      <c r="S43" s="15" t="str">
        <f t="shared" si="0"/>
        <v/>
      </c>
      <c r="T43" s="30"/>
      <c r="U43" s="87"/>
      <c r="V43" s="87"/>
      <c r="W43" s="15" t="str">
        <f t="shared" si="1"/>
        <v/>
      </c>
      <c r="X43" s="27"/>
      <c r="Y43" s="27"/>
      <c r="Z43" s="27"/>
      <c r="AA43" s="27"/>
    </row>
    <row r="44" spans="1:27" s="31" customFormat="1" x14ac:dyDescent="0.2">
      <c r="A44" s="27"/>
      <c r="B44" s="27"/>
      <c r="C44" s="27"/>
      <c r="D44" s="27"/>
      <c r="E44" s="28">
        <v>31</v>
      </c>
      <c r="F44" s="25"/>
      <c r="G44" s="29"/>
      <c r="H44" s="84"/>
      <c r="I44" s="84"/>
      <c r="J44" s="84"/>
      <c r="K44" s="30"/>
      <c r="L44" s="84"/>
      <c r="M44" s="84"/>
      <c r="N44" s="84"/>
      <c r="O44" s="84"/>
      <c r="P44" s="30"/>
      <c r="Q44" s="86"/>
      <c r="R44" s="86"/>
      <c r="S44" s="14" t="str">
        <f t="shared" si="0"/>
        <v/>
      </c>
      <c r="T44" s="30"/>
      <c r="U44" s="86"/>
      <c r="V44" s="86"/>
      <c r="W44" s="14" t="str">
        <f t="shared" si="1"/>
        <v/>
      </c>
      <c r="X44" s="27"/>
      <c r="Y44" s="27"/>
      <c r="Z44" s="27"/>
      <c r="AA44" s="27"/>
    </row>
    <row r="45" spans="1:27" s="31" customFormat="1" x14ac:dyDescent="0.2">
      <c r="A45" s="27"/>
      <c r="B45" s="27"/>
      <c r="C45" s="27"/>
      <c r="D45" s="27"/>
      <c r="E45" s="32">
        <v>32</v>
      </c>
      <c r="F45" s="26"/>
      <c r="G45" s="29"/>
      <c r="H45" s="85"/>
      <c r="I45" s="85"/>
      <c r="J45" s="85"/>
      <c r="K45" s="30"/>
      <c r="L45" s="85"/>
      <c r="M45" s="85"/>
      <c r="N45" s="85"/>
      <c r="O45" s="85"/>
      <c r="P45" s="30"/>
      <c r="Q45" s="87"/>
      <c r="R45" s="87"/>
      <c r="S45" s="15" t="str">
        <f t="shared" si="0"/>
        <v/>
      </c>
      <c r="T45" s="30"/>
      <c r="U45" s="87"/>
      <c r="V45" s="87"/>
      <c r="W45" s="15" t="str">
        <f t="shared" si="1"/>
        <v/>
      </c>
      <c r="X45" s="27"/>
      <c r="Y45" s="27"/>
      <c r="Z45" s="27"/>
      <c r="AA45" s="27"/>
    </row>
    <row r="46" spans="1:27" s="31" customFormat="1" x14ac:dyDescent="0.2">
      <c r="A46" s="27"/>
      <c r="B46" s="27"/>
      <c r="C46" s="27"/>
      <c r="D46" s="27"/>
      <c r="E46" s="28">
        <v>33</v>
      </c>
      <c r="F46" s="25"/>
      <c r="G46" s="29"/>
      <c r="H46" s="84"/>
      <c r="I46" s="84"/>
      <c r="J46" s="84"/>
      <c r="K46" s="30"/>
      <c r="L46" s="84"/>
      <c r="M46" s="84"/>
      <c r="N46" s="84"/>
      <c r="O46" s="84"/>
      <c r="P46" s="30"/>
      <c r="Q46" s="86"/>
      <c r="R46" s="86"/>
      <c r="S46" s="14" t="str">
        <f t="shared" si="0"/>
        <v/>
      </c>
      <c r="T46" s="30"/>
      <c r="U46" s="86"/>
      <c r="V46" s="86"/>
      <c r="W46" s="14" t="str">
        <f t="shared" si="1"/>
        <v/>
      </c>
      <c r="X46" s="27"/>
      <c r="Y46" s="27"/>
      <c r="Z46" s="27"/>
      <c r="AA46" s="27"/>
    </row>
    <row r="47" spans="1:27" s="31" customFormat="1" x14ac:dyDescent="0.2">
      <c r="A47" s="27"/>
      <c r="B47" s="27"/>
      <c r="C47" s="27"/>
      <c r="D47" s="27"/>
      <c r="E47" s="32">
        <v>34</v>
      </c>
      <c r="F47" s="26"/>
      <c r="G47" s="29"/>
      <c r="H47" s="85"/>
      <c r="I47" s="85"/>
      <c r="J47" s="85"/>
      <c r="K47" s="30"/>
      <c r="L47" s="85"/>
      <c r="M47" s="85"/>
      <c r="N47" s="85"/>
      <c r="O47" s="85"/>
      <c r="P47" s="30"/>
      <c r="Q47" s="87"/>
      <c r="R47" s="87"/>
      <c r="S47" s="15" t="str">
        <f t="shared" si="0"/>
        <v/>
      </c>
      <c r="T47" s="30"/>
      <c r="U47" s="87"/>
      <c r="V47" s="87"/>
      <c r="W47" s="15" t="str">
        <f t="shared" si="1"/>
        <v/>
      </c>
      <c r="X47" s="27"/>
      <c r="Y47" s="27"/>
      <c r="Z47" s="27"/>
      <c r="AA47" s="27"/>
    </row>
    <row r="48" spans="1:27" s="31" customFormat="1" x14ac:dyDescent="0.2">
      <c r="A48" s="27"/>
      <c r="B48" s="27"/>
      <c r="C48" s="27"/>
      <c r="D48" s="27"/>
      <c r="E48" s="28">
        <v>35</v>
      </c>
      <c r="F48" s="25"/>
      <c r="G48" s="29"/>
      <c r="H48" s="84"/>
      <c r="I48" s="84"/>
      <c r="J48" s="84"/>
      <c r="K48" s="30"/>
      <c r="L48" s="84"/>
      <c r="M48" s="84"/>
      <c r="N48" s="84"/>
      <c r="O48" s="84"/>
      <c r="P48" s="30"/>
      <c r="Q48" s="86"/>
      <c r="R48" s="86"/>
      <c r="S48" s="14" t="str">
        <f t="shared" si="0"/>
        <v/>
      </c>
      <c r="T48" s="30"/>
      <c r="U48" s="86"/>
      <c r="V48" s="86"/>
      <c r="W48" s="14" t="str">
        <f t="shared" si="1"/>
        <v/>
      </c>
      <c r="X48" s="27"/>
      <c r="Y48" s="27"/>
      <c r="Z48" s="27"/>
      <c r="AA48" s="27"/>
    </row>
    <row r="49" spans="1:27" s="31" customFormat="1" x14ac:dyDescent="0.2">
      <c r="A49" s="27"/>
      <c r="B49" s="27"/>
      <c r="C49" s="27"/>
      <c r="D49" s="27"/>
      <c r="E49" s="32">
        <v>36</v>
      </c>
      <c r="F49" s="26"/>
      <c r="G49" s="29"/>
      <c r="H49" s="85"/>
      <c r="I49" s="85"/>
      <c r="J49" s="85"/>
      <c r="K49" s="30"/>
      <c r="L49" s="85"/>
      <c r="M49" s="85"/>
      <c r="N49" s="85"/>
      <c r="O49" s="85"/>
      <c r="P49" s="30"/>
      <c r="Q49" s="87"/>
      <c r="R49" s="87"/>
      <c r="S49" s="15" t="str">
        <f t="shared" si="0"/>
        <v/>
      </c>
      <c r="T49" s="30"/>
      <c r="U49" s="87"/>
      <c r="V49" s="87"/>
      <c r="W49" s="15" t="str">
        <f t="shared" si="1"/>
        <v/>
      </c>
      <c r="X49" s="27"/>
      <c r="Y49" s="27"/>
      <c r="Z49" s="27"/>
      <c r="AA49" s="27"/>
    </row>
    <row r="50" spans="1:27" s="31" customFormat="1" x14ac:dyDescent="0.2">
      <c r="A50" s="27"/>
      <c r="B50" s="27"/>
      <c r="C50" s="27"/>
      <c r="D50" s="27"/>
      <c r="E50" s="28">
        <v>37</v>
      </c>
      <c r="F50" s="25"/>
      <c r="G50" s="29"/>
      <c r="H50" s="84"/>
      <c r="I50" s="84"/>
      <c r="J50" s="84"/>
      <c r="K50" s="30"/>
      <c r="L50" s="84"/>
      <c r="M50" s="84"/>
      <c r="N50" s="84"/>
      <c r="O50" s="84"/>
      <c r="P50" s="30"/>
      <c r="Q50" s="86"/>
      <c r="R50" s="86"/>
      <c r="S50" s="14" t="str">
        <f t="shared" si="0"/>
        <v/>
      </c>
      <c r="T50" s="30"/>
      <c r="U50" s="86"/>
      <c r="V50" s="86"/>
      <c r="W50" s="14" t="str">
        <f t="shared" si="1"/>
        <v/>
      </c>
      <c r="X50" s="27"/>
      <c r="Y50" s="27"/>
      <c r="Z50" s="27"/>
      <c r="AA50" s="27"/>
    </row>
    <row r="51" spans="1:27" s="31" customFormat="1" x14ac:dyDescent="0.2">
      <c r="A51" s="27"/>
      <c r="B51" s="27"/>
      <c r="C51" s="27"/>
      <c r="D51" s="27"/>
      <c r="E51" s="32">
        <v>38</v>
      </c>
      <c r="F51" s="26"/>
      <c r="G51" s="29"/>
      <c r="H51" s="85"/>
      <c r="I51" s="85"/>
      <c r="J51" s="85"/>
      <c r="K51" s="30"/>
      <c r="L51" s="85"/>
      <c r="M51" s="85"/>
      <c r="N51" s="85"/>
      <c r="O51" s="85"/>
      <c r="P51" s="30"/>
      <c r="Q51" s="87"/>
      <c r="R51" s="87"/>
      <c r="S51" s="15" t="str">
        <f t="shared" si="0"/>
        <v/>
      </c>
      <c r="T51" s="30"/>
      <c r="U51" s="87"/>
      <c r="V51" s="87"/>
      <c r="W51" s="15" t="str">
        <f t="shared" si="1"/>
        <v/>
      </c>
      <c r="X51" s="27"/>
      <c r="Y51" s="27"/>
      <c r="Z51" s="27"/>
      <c r="AA51" s="27"/>
    </row>
    <row r="52" spans="1:27" s="31" customFormat="1" x14ac:dyDescent="0.2">
      <c r="A52" s="27"/>
      <c r="B52" s="27"/>
      <c r="C52" s="27"/>
      <c r="D52" s="27"/>
      <c r="E52" s="28">
        <v>39</v>
      </c>
      <c r="F52" s="25"/>
      <c r="G52" s="29"/>
      <c r="H52" s="84"/>
      <c r="I52" s="84"/>
      <c r="J52" s="84"/>
      <c r="K52" s="30"/>
      <c r="L52" s="84"/>
      <c r="M52" s="84"/>
      <c r="N52" s="84"/>
      <c r="O52" s="84"/>
      <c r="P52" s="30"/>
      <c r="Q52" s="86"/>
      <c r="R52" s="86"/>
      <c r="S52" s="14" t="str">
        <f t="shared" si="0"/>
        <v/>
      </c>
      <c r="T52" s="30"/>
      <c r="U52" s="86"/>
      <c r="V52" s="86"/>
      <c r="W52" s="14" t="str">
        <f t="shared" si="1"/>
        <v/>
      </c>
      <c r="X52" s="27"/>
      <c r="Y52" s="27"/>
      <c r="Z52" s="27"/>
      <c r="AA52" s="27"/>
    </row>
    <row r="53" spans="1:27" s="31" customFormat="1" x14ac:dyDescent="0.2">
      <c r="A53" s="27"/>
      <c r="B53" s="27"/>
      <c r="C53" s="27"/>
      <c r="D53" s="27"/>
      <c r="E53" s="32">
        <v>40</v>
      </c>
      <c r="F53" s="26"/>
      <c r="G53" s="29"/>
      <c r="H53" s="85"/>
      <c r="I53" s="85"/>
      <c r="J53" s="85"/>
      <c r="K53" s="30"/>
      <c r="L53" s="85"/>
      <c r="M53" s="85"/>
      <c r="N53" s="85"/>
      <c r="O53" s="85"/>
      <c r="P53" s="30"/>
      <c r="Q53" s="87"/>
      <c r="R53" s="87"/>
      <c r="S53" s="15"/>
      <c r="T53" s="30"/>
      <c r="U53" s="87"/>
      <c r="V53" s="87"/>
      <c r="W53" s="15"/>
      <c r="X53" s="27"/>
      <c r="Y53" s="27"/>
      <c r="Z53" s="27"/>
      <c r="AA53" s="27"/>
    </row>
    <row r="54" spans="1:27" s="31" customFormat="1" x14ac:dyDescent="0.2">
      <c r="A54" s="27"/>
      <c r="B54" s="27"/>
      <c r="C54" s="27"/>
      <c r="D54" s="27"/>
      <c r="E54" s="28">
        <v>41</v>
      </c>
      <c r="F54" s="25"/>
      <c r="G54" s="29"/>
      <c r="H54" s="84"/>
      <c r="I54" s="84"/>
      <c r="J54" s="84"/>
      <c r="K54" s="30"/>
      <c r="L54" s="84"/>
      <c r="M54" s="84"/>
      <c r="N54" s="84"/>
      <c r="O54" s="84"/>
      <c r="P54" s="30"/>
      <c r="Q54" s="86"/>
      <c r="R54" s="86"/>
      <c r="S54" s="14"/>
      <c r="T54" s="30"/>
      <c r="U54" s="86"/>
      <c r="V54" s="86"/>
      <c r="W54" s="14"/>
      <c r="X54" s="27"/>
      <c r="Y54" s="27"/>
      <c r="Z54" s="27"/>
      <c r="AA54" s="27"/>
    </row>
    <row r="55" spans="1:27" s="31" customFormat="1" x14ac:dyDescent="0.2">
      <c r="A55" s="27"/>
      <c r="B55" s="27"/>
      <c r="C55" s="27"/>
      <c r="D55" s="27"/>
      <c r="E55" s="32">
        <v>42</v>
      </c>
      <c r="F55" s="26"/>
      <c r="G55" s="29"/>
      <c r="H55" s="85"/>
      <c r="I55" s="85"/>
      <c r="J55" s="85"/>
      <c r="K55" s="30"/>
      <c r="L55" s="85"/>
      <c r="M55" s="85"/>
      <c r="N55" s="85"/>
      <c r="O55" s="85"/>
      <c r="P55" s="30"/>
      <c r="Q55" s="87"/>
      <c r="R55" s="87"/>
      <c r="S55" s="15"/>
      <c r="T55" s="30"/>
      <c r="U55" s="87"/>
      <c r="V55" s="87"/>
      <c r="W55" s="15"/>
      <c r="X55" s="27"/>
      <c r="Y55" s="27"/>
      <c r="Z55" s="27"/>
      <c r="AA55" s="27"/>
    </row>
    <row r="56" spans="1:27" s="31" customFormat="1" x14ac:dyDescent="0.2">
      <c r="A56" s="27"/>
      <c r="B56" s="27"/>
      <c r="C56" s="27"/>
      <c r="D56" s="27"/>
      <c r="E56" s="28">
        <v>43</v>
      </c>
      <c r="F56" s="25"/>
      <c r="G56" s="29"/>
      <c r="H56" s="84"/>
      <c r="I56" s="84"/>
      <c r="J56" s="84"/>
      <c r="K56" s="30"/>
      <c r="L56" s="84"/>
      <c r="M56" s="84"/>
      <c r="N56" s="84"/>
      <c r="O56" s="84"/>
      <c r="P56" s="30"/>
      <c r="Q56" s="86"/>
      <c r="R56" s="86"/>
      <c r="S56" s="14"/>
      <c r="T56" s="30"/>
      <c r="U56" s="86"/>
      <c r="V56" s="86"/>
      <c r="W56" s="14"/>
      <c r="X56" s="27"/>
      <c r="Y56" s="27"/>
      <c r="Z56" s="27"/>
      <c r="AA56" s="27"/>
    </row>
    <row r="57" spans="1:27" s="31" customFormat="1" x14ac:dyDescent="0.2">
      <c r="A57" s="27"/>
      <c r="B57" s="27"/>
      <c r="C57" s="27"/>
      <c r="D57" s="27"/>
      <c r="E57" s="32">
        <v>44</v>
      </c>
      <c r="F57" s="26"/>
      <c r="G57" s="29"/>
      <c r="H57" s="85"/>
      <c r="I57" s="85"/>
      <c r="J57" s="85"/>
      <c r="K57" s="30"/>
      <c r="L57" s="85"/>
      <c r="M57" s="85"/>
      <c r="N57" s="85"/>
      <c r="O57" s="85"/>
      <c r="P57" s="30"/>
      <c r="Q57" s="87"/>
      <c r="R57" s="87"/>
      <c r="S57" s="15"/>
      <c r="T57" s="30"/>
      <c r="U57" s="87"/>
      <c r="V57" s="87"/>
      <c r="W57" s="15"/>
      <c r="X57" s="27"/>
      <c r="Y57" s="27"/>
      <c r="Z57" s="27"/>
      <c r="AA57" s="27"/>
    </row>
    <row r="58" spans="1:27" s="31" customFormat="1" x14ac:dyDescent="0.2">
      <c r="A58" s="27"/>
      <c r="B58" s="27"/>
      <c r="C58" s="27"/>
      <c r="D58" s="27"/>
      <c r="E58" s="28">
        <v>45</v>
      </c>
      <c r="F58" s="25"/>
      <c r="G58" s="29"/>
      <c r="H58" s="84"/>
      <c r="I58" s="84"/>
      <c r="J58" s="84"/>
      <c r="K58" s="30"/>
      <c r="L58" s="84"/>
      <c r="M58" s="84"/>
      <c r="N58" s="84"/>
      <c r="O58" s="84"/>
      <c r="P58" s="30"/>
      <c r="Q58" s="86"/>
      <c r="R58" s="86"/>
      <c r="S58" s="14"/>
      <c r="T58" s="30"/>
      <c r="U58" s="86"/>
      <c r="V58" s="86"/>
      <c r="W58" s="14"/>
      <c r="X58" s="27"/>
      <c r="Y58" s="27"/>
      <c r="Z58" s="27"/>
      <c r="AA58" s="27"/>
    </row>
    <row r="59" spans="1:27" s="31" customFormat="1" x14ac:dyDescent="0.2">
      <c r="A59" s="27"/>
      <c r="B59" s="27"/>
      <c r="C59" s="27"/>
      <c r="D59" s="27"/>
      <c r="E59" s="32">
        <v>46</v>
      </c>
      <c r="F59" s="26"/>
      <c r="G59" s="29"/>
      <c r="H59" s="85"/>
      <c r="I59" s="85"/>
      <c r="J59" s="85"/>
      <c r="K59" s="30"/>
      <c r="L59" s="85"/>
      <c r="M59" s="85"/>
      <c r="N59" s="85"/>
      <c r="O59" s="85"/>
      <c r="P59" s="30"/>
      <c r="Q59" s="87"/>
      <c r="R59" s="87"/>
      <c r="S59" s="15"/>
      <c r="T59" s="30"/>
      <c r="U59" s="87"/>
      <c r="V59" s="87"/>
      <c r="W59" s="15"/>
      <c r="X59" s="27"/>
      <c r="Y59" s="27"/>
      <c r="Z59" s="27"/>
      <c r="AA59" s="27"/>
    </row>
    <row r="60" spans="1:27" s="31" customFormat="1" x14ac:dyDescent="0.2">
      <c r="A60" s="27"/>
      <c r="B60" s="27"/>
      <c r="C60" s="27"/>
      <c r="D60" s="27"/>
      <c r="E60" s="28">
        <v>47</v>
      </c>
      <c r="F60" s="25"/>
      <c r="G60" s="29"/>
      <c r="H60" s="84"/>
      <c r="I60" s="84"/>
      <c r="J60" s="84"/>
      <c r="K60" s="30"/>
      <c r="L60" s="84"/>
      <c r="M60" s="84"/>
      <c r="N60" s="84"/>
      <c r="O60" s="84"/>
      <c r="P60" s="30"/>
      <c r="Q60" s="86"/>
      <c r="R60" s="86"/>
      <c r="S60" s="14"/>
      <c r="T60" s="30"/>
      <c r="U60" s="86"/>
      <c r="V60" s="86"/>
      <c r="W60" s="14"/>
      <c r="X60" s="27"/>
      <c r="Y60" s="27"/>
      <c r="Z60" s="27"/>
      <c r="AA60" s="27"/>
    </row>
    <row r="61" spans="1:27" s="31" customFormat="1" x14ac:dyDescent="0.2">
      <c r="A61" s="27"/>
      <c r="B61" s="27"/>
      <c r="C61" s="27"/>
      <c r="D61" s="27"/>
      <c r="E61" s="32">
        <v>48</v>
      </c>
      <c r="F61" s="26"/>
      <c r="G61" s="29"/>
      <c r="H61" s="85"/>
      <c r="I61" s="85"/>
      <c r="J61" s="85"/>
      <c r="K61" s="30"/>
      <c r="L61" s="85"/>
      <c r="M61" s="85"/>
      <c r="N61" s="85"/>
      <c r="O61" s="85"/>
      <c r="P61" s="30"/>
      <c r="Q61" s="87"/>
      <c r="R61" s="87"/>
      <c r="S61" s="15"/>
      <c r="T61" s="30"/>
      <c r="U61" s="87"/>
      <c r="V61" s="87"/>
      <c r="W61" s="15"/>
      <c r="X61" s="27"/>
      <c r="Y61" s="27"/>
      <c r="Z61" s="27"/>
      <c r="AA61" s="27"/>
    </row>
    <row r="62" spans="1:27" s="31" customFormat="1" x14ac:dyDescent="0.2">
      <c r="A62" s="27"/>
      <c r="B62" s="27"/>
      <c r="C62" s="27"/>
      <c r="D62" s="27"/>
      <c r="E62" s="28">
        <v>49</v>
      </c>
      <c r="F62" s="25"/>
      <c r="G62" s="29"/>
      <c r="H62" s="84"/>
      <c r="I62" s="84"/>
      <c r="J62" s="84"/>
      <c r="K62" s="30"/>
      <c r="L62" s="84"/>
      <c r="M62" s="84"/>
      <c r="N62" s="84"/>
      <c r="O62" s="84"/>
      <c r="P62" s="30"/>
      <c r="Q62" s="86"/>
      <c r="R62" s="86"/>
      <c r="S62" s="14"/>
      <c r="T62" s="30"/>
      <c r="U62" s="86"/>
      <c r="V62" s="86"/>
      <c r="W62" s="14"/>
      <c r="X62" s="27"/>
      <c r="Y62" s="27"/>
      <c r="Z62" s="27"/>
      <c r="AA62" s="27"/>
    </row>
    <row r="63" spans="1:27" s="31" customFormat="1" x14ac:dyDescent="0.2">
      <c r="A63" s="27"/>
      <c r="B63" s="27"/>
      <c r="C63" s="27"/>
      <c r="D63" s="27"/>
      <c r="E63" s="32">
        <v>50</v>
      </c>
      <c r="F63" s="26"/>
      <c r="G63" s="29"/>
      <c r="H63" s="85"/>
      <c r="I63" s="85"/>
      <c r="J63" s="85"/>
      <c r="K63" s="30"/>
      <c r="L63" s="85"/>
      <c r="M63" s="85"/>
      <c r="N63" s="85"/>
      <c r="O63" s="85"/>
      <c r="P63" s="30"/>
      <c r="Q63" s="87"/>
      <c r="R63" s="87"/>
      <c r="S63" s="15"/>
      <c r="T63" s="30"/>
      <c r="U63" s="87"/>
      <c r="V63" s="87"/>
      <c r="W63" s="15"/>
      <c r="X63" s="27"/>
      <c r="Y63" s="27"/>
      <c r="Z63" s="27"/>
      <c r="AA63" s="27"/>
    </row>
    <row r="64" spans="1:27" s="31" customFormat="1" x14ac:dyDescent="0.2">
      <c r="A64" s="27"/>
      <c r="B64" s="27"/>
      <c r="C64" s="27"/>
      <c r="D64" s="27"/>
      <c r="E64" s="28">
        <v>51</v>
      </c>
      <c r="F64" s="25"/>
      <c r="G64" s="29"/>
      <c r="H64" s="84"/>
      <c r="I64" s="84"/>
      <c r="J64" s="84"/>
      <c r="K64" s="30"/>
      <c r="L64" s="84"/>
      <c r="M64" s="84"/>
      <c r="N64" s="84"/>
      <c r="O64" s="84"/>
      <c r="P64" s="30"/>
      <c r="Q64" s="86"/>
      <c r="R64" s="86"/>
      <c r="S64" s="14"/>
      <c r="T64" s="30"/>
      <c r="U64" s="86"/>
      <c r="V64" s="86"/>
      <c r="W64" s="14"/>
      <c r="X64" s="27"/>
      <c r="Y64" s="27"/>
      <c r="Z64" s="27"/>
      <c r="AA64" s="27"/>
    </row>
    <row r="65" spans="1:27" s="31" customFormat="1" x14ac:dyDescent="0.2">
      <c r="A65" s="27"/>
      <c r="B65" s="27"/>
      <c r="C65" s="27"/>
      <c r="D65" s="27"/>
      <c r="E65" s="32">
        <v>52</v>
      </c>
      <c r="F65" s="26"/>
      <c r="G65" s="29"/>
      <c r="H65" s="85"/>
      <c r="I65" s="85"/>
      <c r="J65" s="85"/>
      <c r="K65" s="30"/>
      <c r="L65" s="85"/>
      <c r="M65" s="85"/>
      <c r="N65" s="85"/>
      <c r="O65" s="85"/>
      <c r="P65" s="30"/>
      <c r="Q65" s="87"/>
      <c r="R65" s="87"/>
      <c r="S65" s="15"/>
      <c r="T65" s="30"/>
      <c r="U65" s="87"/>
      <c r="V65" s="87"/>
      <c r="W65" s="15"/>
      <c r="X65" s="27"/>
      <c r="Y65" s="27"/>
      <c r="Z65" s="27"/>
      <c r="AA65" s="27"/>
    </row>
    <row r="66" spans="1:27" s="31" customFormat="1" x14ac:dyDescent="0.2">
      <c r="A66" s="27"/>
      <c r="B66" s="27"/>
      <c r="C66" s="27"/>
      <c r="D66" s="27"/>
      <c r="E66" s="28">
        <v>53</v>
      </c>
      <c r="F66" s="25"/>
      <c r="G66" s="29"/>
      <c r="H66" s="84"/>
      <c r="I66" s="84"/>
      <c r="J66" s="84"/>
      <c r="K66" s="30"/>
      <c r="L66" s="84"/>
      <c r="M66" s="84"/>
      <c r="N66" s="84"/>
      <c r="O66" s="84"/>
      <c r="P66" s="30"/>
      <c r="Q66" s="86"/>
      <c r="R66" s="86"/>
      <c r="S66" s="14"/>
      <c r="T66" s="30"/>
      <c r="U66" s="86"/>
      <c r="V66" s="86"/>
      <c r="W66" s="14"/>
      <c r="X66" s="27"/>
      <c r="Y66" s="27"/>
      <c r="Z66" s="27"/>
      <c r="AA66" s="27"/>
    </row>
    <row r="67" spans="1:27" s="31" customFormat="1" x14ac:dyDescent="0.2">
      <c r="A67" s="27"/>
      <c r="B67" s="27"/>
      <c r="C67" s="27"/>
      <c r="D67" s="27"/>
      <c r="E67" s="32">
        <v>54</v>
      </c>
      <c r="F67" s="26"/>
      <c r="G67" s="29"/>
      <c r="H67" s="85"/>
      <c r="I67" s="85"/>
      <c r="J67" s="85"/>
      <c r="K67" s="30"/>
      <c r="L67" s="85"/>
      <c r="M67" s="85"/>
      <c r="N67" s="85"/>
      <c r="O67" s="85"/>
      <c r="P67" s="30"/>
      <c r="Q67" s="87"/>
      <c r="R67" s="87"/>
      <c r="S67" s="15"/>
      <c r="T67" s="30"/>
      <c r="U67" s="87"/>
      <c r="V67" s="87"/>
      <c r="W67" s="15"/>
      <c r="X67" s="27"/>
      <c r="Y67" s="27"/>
      <c r="Z67" s="27"/>
      <c r="AA67" s="27"/>
    </row>
    <row r="68" spans="1:27" s="31" customFormat="1" x14ac:dyDescent="0.2">
      <c r="A68" s="27"/>
      <c r="B68" s="27"/>
      <c r="C68" s="27"/>
      <c r="D68" s="27"/>
      <c r="E68" s="28">
        <v>55</v>
      </c>
      <c r="F68" s="25"/>
      <c r="G68" s="29"/>
      <c r="H68" s="84"/>
      <c r="I68" s="84"/>
      <c r="J68" s="84"/>
      <c r="K68" s="30"/>
      <c r="L68" s="84"/>
      <c r="M68" s="84"/>
      <c r="N68" s="84"/>
      <c r="O68" s="84"/>
      <c r="P68" s="30"/>
      <c r="Q68" s="86"/>
      <c r="R68" s="86"/>
      <c r="S68" s="14"/>
      <c r="T68" s="30"/>
      <c r="U68" s="86"/>
      <c r="V68" s="86"/>
      <c r="W68" s="14"/>
      <c r="X68" s="27"/>
      <c r="Y68" s="27"/>
      <c r="Z68" s="27"/>
      <c r="AA68" s="27"/>
    </row>
    <row r="69" spans="1:27" s="31" customFormat="1" x14ac:dyDescent="0.2">
      <c r="A69" s="27"/>
      <c r="B69" s="27"/>
      <c r="C69" s="27"/>
      <c r="D69" s="27"/>
      <c r="E69" s="32">
        <v>56</v>
      </c>
      <c r="F69" s="26"/>
      <c r="G69" s="29"/>
      <c r="H69" s="85"/>
      <c r="I69" s="85"/>
      <c r="J69" s="85"/>
      <c r="K69" s="30"/>
      <c r="L69" s="85"/>
      <c r="M69" s="85"/>
      <c r="N69" s="85"/>
      <c r="O69" s="85"/>
      <c r="P69" s="30"/>
      <c r="Q69" s="87"/>
      <c r="R69" s="87"/>
      <c r="S69" s="15"/>
      <c r="T69" s="30"/>
      <c r="U69" s="87"/>
      <c r="V69" s="87"/>
      <c r="W69" s="15"/>
      <c r="X69" s="27"/>
      <c r="Y69" s="27"/>
      <c r="Z69" s="27"/>
      <c r="AA69" s="27"/>
    </row>
    <row r="70" spans="1:27" s="31" customFormat="1" x14ac:dyDescent="0.2">
      <c r="A70" s="27"/>
      <c r="B70" s="27"/>
      <c r="C70" s="27"/>
      <c r="D70" s="27"/>
      <c r="E70" s="28">
        <v>57</v>
      </c>
      <c r="F70" s="25"/>
      <c r="G70" s="29"/>
      <c r="H70" s="84"/>
      <c r="I70" s="84"/>
      <c r="J70" s="84"/>
      <c r="K70" s="30"/>
      <c r="L70" s="84"/>
      <c r="M70" s="84"/>
      <c r="N70" s="84"/>
      <c r="O70" s="84"/>
      <c r="P70" s="30"/>
      <c r="Q70" s="86"/>
      <c r="R70" s="86"/>
      <c r="S70" s="14"/>
      <c r="T70" s="30"/>
      <c r="U70" s="86"/>
      <c r="V70" s="86"/>
      <c r="W70" s="14"/>
      <c r="X70" s="27"/>
      <c r="Y70" s="27"/>
      <c r="Z70" s="27"/>
      <c r="AA70" s="27"/>
    </row>
    <row r="71" spans="1:27" s="31" customFormat="1" x14ac:dyDescent="0.2">
      <c r="A71" s="27"/>
      <c r="B71" s="27"/>
      <c r="C71" s="27"/>
      <c r="D71" s="27"/>
      <c r="E71" s="32">
        <v>58</v>
      </c>
      <c r="F71" s="26"/>
      <c r="G71" s="29"/>
      <c r="H71" s="85"/>
      <c r="I71" s="85"/>
      <c r="J71" s="85"/>
      <c r="K71" s="30"/>
      <c r="L71" s="85"/>
      <c r="M71" s="85"/>
      <c r="N71" s="85"/>
      <c r="O71" s="85"/>
      <c r="P71" s="30"/>
      <c r="Q71" s="87"/>
      <c r="R71" s="87"/>
      <c r="S71" s="15"/>
      <c r="T71" s="30"/>
      <c r="U71" s="87"/>
      <c r="V71" s="87"/>
      <c r="W71" s="15"/>
      <c r="X71" s="27"/>
      <c r="Y71" s="27"/>
      <c r="Z71" s="27"/>
      <c r="AA71" s="27"/>
    </row>
    <row r="72" spans="1:27" s="31" customFormat="1" x14ac:dyDescent="0.2">
      <c r="A72" s="27"/>
      <c r="B72" s="27"/>
      <c r="C72" s="27"/>
      <c r="D72" s="27"/>
      <c r="E72" s="28">
        <v>59</v>
      </c>
      <c r="F72" s="25"/>
      <c r="G72" s="29"/>
      <c r="H72" s="84"/>
      <c r="I72" s="84"/>
      <c r="J72" s="84"/>
      <c r="K72" s="30"/>
      <c r="L72" s="84"/>
      <c r="M72" s="84"/>
      <c r="N72" s="84"/>
      <c r="O72" s="84"/>
      <c r="P72" s="30"/>
      <c r="Q72" s="86"/>
      <c r="R72" s="86"/>
      <c r="S72" s="14"/>
      <c r="T72" s="30"/>
      <c r="U72" s="86"/>
      <c r="V72" s="86"/>
      <c r="W72" s="14"/>
      <c r="X72" s="27"/>
      <c r="Y72" s="27"/>
      <c r="Z72" s="27"/>
      <c r="AA72" s="27"/>
    </row>
    <row r="73" spans="1:27" s="31" customFormat="1" x14ac:dyDescent="0.2">
      <c r="A73" s="27"/>
      <c r="B73" s="27"/>
      <c r="C73" s="27"/>
      <c r="D73" s="27"/>
      <c r="E73" s="32">
        <v>60</v>
      </c>
      <c r="F73" s="26"/>
      <c r="G73" s="29"/>
      <c r="H73" s="85"/>
      <c r="I73" s="85"/>
      <c r="J73" s="85"/>
      <c r="K73" s="30"/>
      <c r="L73" s="85"/>
      <c r="M73" s="85"/>
      <c r="N73" s="85"/>
      <c r="O73" s="85"/>
      <c r="P73" s="30"/>
      <c r="Q73" s="87"/>
      <c r="R73" s="87"/>
      <c r="S73" s="15"/>
      <c r="T73" s="30"/>
      <c r="U73" s="87"/>
      <c r="V73" s="87"/>
      <c r="W73" s="15"/>
      <c r="X73" s="27"/>
      <c r="Y73" s="27"/>
      <c r="Z73" s="27"/>
      <c r="AA73" s="27"/>
    </row>
    <row r="74" spans="1:27" ht="15" customHeight="1" x14ac:dyDescent="0.2">
      <c r="E74" s="4"/>
      <c r="F74" s="16" t="s">
        <v>44</v>
      </c>
      <c r="G74" s="3"/>
      <c r="H74" s="17">
        <f>IF(ISNUMBER(COUNTIF(H14:H73,"OK")/(COUNTA($F$14:$F$73)-COUNTIF(H14:H73,"NA"))),COUNTIF(H14:H73,"OK")/(COUNTA($F$14:$F$73)-COUNTIF(H14:H73,"NA")),"")</f>
        <v>0</v>
      </c>
      <c r="I74" s="17">
        <f>IF(ISNUMBER(COUNTIF(I14:I73,"OK")/(COUNTA($F$14:$F$73)-COUNTIF(I14:I73,"NA"))),COUNTIF(I14:I73,"OK")/(COUNTA($F$14:$F$73)-COUNTIF(I14:I73,"NA")),"")</f>
        <v>0</v>
      </c>
      <c r="J74" s="17">
        <f>IF(ISNUMBER(COUNTIF(J14:J73,"OK")/(COUNTA($F$14:$F$73)-COUNTIF(J14:J73,"NA"))),COUNTIF(J14:J73,"OK")/(COUNTA($F$14:$F$73)-COUNTIF(J14:J73,"NA")),"")</f>
        <v>0</v>
      </c>
      <c r="K74" s="18"/>
      <c r="L74" s="17">
        <f t="shared" ref="L74:O74" si="2">IF(ISNUMBER(COUNTIF(L14:L73,"OK")/(COUNTA($F$14:$F$73)-COUNTIF(L14:L73,"NA"))),COUNTIF(L14:L73,"OK")/(COUNTA($F$14:$F$73)-COUNTIF(L14:L73,"NA")),"")</f>
        <v>0</v>
      </c>
      <c r="M74" s="17">
        <f t="shared" si="2"/>
        <v>0</v>
      </c>
      <c r="N74" s="17">
        <f t="shared" si="2"/>
        <v>0</v>
      </c>
      <c r="O74" s="17">
        <f t="shared" si="2"/>
        <v>0</v>
      </c>
      <c r="P74" s="18"/>
      <c r="Q74" s="19" t="str">
        <f>IF(SUM(Q14:Q73)&lt;&gt;0,SUM(Q14:Q73),"")</f>
        <v/>
      </c>
      <c r="R74" s="19" t="str">
        <f>IF(SUM(R14:R73)&lt;&gt;0,SUM(R14:R73),"")</f>
        <v/>
      </c>
      <c r="S74" s="20" t="str">
        <f t="shared" ref="S74" si="3">IF(ISNUMBER(R74/Q74),R74/Q74,"")</f>
        <v/>
      </c>
      <c r="T74" s="18"/>
      <c r="U74" s="19" t="str">
        <f>IF(SUM(U14:U73)&lt;&gt;0,SUM(U14:U73),"")</f>
        <v/>
      </c>
      <c r="V74" s="19" t="str">
        <f>IF(SUM(V14:V73)&lt;&gt;0,SUM(V14:V73),"")</f>
        <v/>
      </c>
      <c r="W74" s="20" t="str">
        <f t="shared" si="1"/>
        <v/>
      </c>
    </row>
    <row r="75" spans="1:27" x14ac:dyDescent="0.2"/>
  </sheetData>
  <sheetProtection algorithmName="SHA-512" hashValue="HlshWVXFD0U+ODNhuKOrLLSsHVpohR7QGQwJ/LDnECz4m6nrQscDh5scdSLHimmptYHBYXlhMVDSfWHuf7mbKg==" saltValue="oJhAAHbsFxE1QTnkdMyPBA==" spinCount="100000" sheet="1" objects="1" scenarios="1" insertHyperlinks="0" selectLockedCells="1"/>
  <mergeCells count="9">
    <mergeCell ref="E8:O9"/>
    <mergeCell ref="Y11:Z12"/>
    <mergeCell ref="Y17:Z17"/>
    <mergeCell ref="Y18:Z26"/>
    <mergeCell ref="E11:F13"/>
    <mergeCell ref="H11:J12"/>
    <mergeCell ref="L11:O12"/>
    <mergeCell ref="Q11:S12"/>
    <mergeCell ref="U11:W12"/>
  </mergeCells>
  <conditionalFormatting sqref="Z14:Z15 H14:J51 L14:O51">
    <cfRule type="cellIs" dxfId="185" priority="9" operator="equal">
      <formula>$Z$15</formula>
    </cfRule>
    <cfRule type="cellIs" dxfId="184" priority="10" operator="equal">
      <formula>$Z$14</formula>
    </cfRule>
  </conditionalFormatting>
  <conditionalFormatting sqref="H52:J73 L52:O73">
    <cfRule type="cellIs" dxfId="183" priority="7" operator="equal">
      <formula>$Z$15</formula>
    </cfRule>
    <cfRule type="cellIs" dxfId="182" priority="8" operator="equal">
      <formula>$Z$14</formula>
    </cfRule>
  </conditionalFormatting>
  <conditionalFormatting sqref="I13">
    <cfRule type="cellIs" dxfId="181" priority="1" operator="equal">
      <formula>"A"</formula>
    </cfRule>
    <cfRule type="cellIs" dxfId="180" priority="2" operator="equal">
      <formula>"U"</formula>
    </cfRule>
    <cfRule type="cellIs" dxfId="179" priority="3" operator="equal">
      <formula>"OK"</formula>
    </cfRule>
  </conditionalFormatting>
  <dataValidations count="3">
    <dataValidation type="whole" allowBlank="1" showInputMessage="1" showErrorMessage="1" sqref="Q14:R73 U14:V73" xr:uid="{00000000-0002-0000-0800-000000000000}">
      <formula1>0</formula1>
      <formula2>1000</formula2>
    </dataValidation>
    <dataValidation type="list" allowBlank="1" showInputMessage="1" showErrorMessage="1" sqref="L14:O73" xr:uid="{00000000-0002-0000-0800-000001000000}">
      <formula1>$Z$14</formula1>
    </dataValidation>
    <dataValidation type="list" allowBlank="1" showInputMessage="1" showErrorMessage="1" sqref="H14:J73" xr:uid="{00000000-0002-0000-0800-000002000000}">
      <formula1>$Z$14:$Z$15</formula1>
    </dataValidation>
  </dataValidation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Planilhas</vt:lpstr>
      </vt:variant>
      <vt:variant>
        <vt:i4>35</vt:i4>
      </vt:variant>
    </vt:vector>
  </HeadingPairs>
  <TitlesOfParts>
    <vt:vector size="35" baseType="lpstr">
      <vt:lpstr>ADM</vt:lpstr>
      <vt:lpstr>Capa</vt:lpstr>
      <vt:lpstr>Concurso</vt:lpstr>
      <vt:lpstr>Disciplinas</vt:lpstr>
      <vt:lpstr>Estatísticas</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vt:lpstr>
      <vt:lpstr>D22</vt:lpstr>
      <vt:lpstr>D23</vt:lpstr>
      <vt:lpstr>D24</vt:lpstr>
      <vt:lpstr>D25</vt:lpstr>
      <vt:lpstr>D26</vt:lpstr>
      <vt:lpstr>D27</vt:lpstr>
      <vt:lpstr>D28</vt:lpstr>
      <vt:lpstr>D29</vt:lpstr>
      <vt:lpstr>D30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Rodrigues de Paula</dc:creator>
  <cp:lastModifiedBy>Luis Eduardo</cp:lastModifiedBy>
  <dcterms:created xsi:type="dcterms:W3CDTF">2018-02-16T16:23:18Z</dcterms:created>
  <dcterms:modified xsi:type="dcterms:W3CDTF">2018-05-06T16:11:22Z</dcterms:modified>
</cp:coreProperties>
</file>