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me\Dropbox\2 - Estratégia\PLANO DE ESTUDOS\Plano de Estudos - Camara de Gravatá\"/>
    </mc:Choice>
  </mc:AlternateContent>
  <bookViews>
    <workbookView xWindow="0" yWindow="0" windowWidth="20490" windowHeight="7755"/>
  </bookViews>
  <sheets>
    <sheet name="COMPARAÇÕES " sheetId="36" r:id="rId1"/>
    <sheet name="CÁLCULO CH DISC " sheetId="31" r:id="rId2"/>
    <sheet name="PLANO DE ESTUDOS (rev. 24 7)" sheetId="37" r:id="rId3"/>
    <sheet name="PLANO DE ESTUDOS (em branco)" sheetId="35" r:id="rId4"/>
  </sheet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1" i="37" l="1"/>
  <c r="N24" i="36"/>
  <c r="N26" i="36"/>
  <c r="N27" i="36"/>
  <c r="N28" i="36"/>
  <c r="N23" i="36"/>
  <c r="N29" i="36" l="1"/>
  <c r="J42" i="36"/>
  <c r="E38" i="36"/>
  <c r="E40" i="36"/>
  <c r="E41" i="36"/>
  <c r="E42" i="36"/>
  <c r="B9" i="36"/>
  <c r="I37" i="36"/>
  <c r="A37" i="36"/>
  <c r="B42" i="36"/>
  <c r="C42" i="36"/>
  <c r="D42" i="36"/>
  <c r="I23" i="36"/>
  <c r="A23" i="36"/>
  <c r="C28" i="36"/>
  <c r="K28" i="36" s="1"/>
  <c r="M28" i="36" s="1"/>
  <c r="L42" i="36" s="1"/>
  <c r="B28" i="36"/>
  <c r="J28" i="36" s="1"/>
  <c r="F9" i="36"/>
  <c r="B93" i="37" l="1"/>
  <c r="B92" i="37"/>
  <c r="B88" i="37"/>
  <c r="B87" i="37"/>
  <c r="B83" i="37"/>
  <c r="B82" i="37"/>
  <c r="B78" i="37"/>
  <c r="B77" i="37"/>
  <c r="B73" i="37"/>
  <c r="B72" i="37"/>
  <c r="B68" i="37"/>
  <c r="B67" i="37"/>
  <c r="B63" i="37"/>
  <c r="B62" i="37"/>
  <c r="B54" i="37"/>
  <c r="B53" i="37"/>
  <c r="B50" i="37"/>
  <c r="B49" i="37"/>
  <c r="B46" i="37"/>
  <c r="B45" i="37"/>
  <c r="B42" i="37"/>
  <c r="B34" i="37"/>
  <c r="B38" i="37"/>
  <c r="B37" i="37"/>
  <c r="B30" i="37"/>
  <c r="B29" i="37"/>
  <c r="B19" i="37"/>
  <c r="B18" i="37"/>
  <c r="B13" i="37"/>
  <c r="B12" i="37"/>
  <c r="B22" i="37"/>
  <c r="B16" i="37"/>
  <c r="B10" i="37"/>
  <c r="B41" i="37"/>
  <c r="B33" i="37"/>
  <c r="B21" i="37"/>
  <c r="B15" i="37"/>
  <c r="B9" i="37"/>
  <c r="C38" i="36" l="1"/>
  <c r="C40" i="36"/>
  <c r="C41" i="36"/>
  <c r="C37" i="36"/>
  <c r="F8" i="36" l="1"/>
  <c r="F7" i="36"/>
  <c r="E193" i="35" l="1"/>
  <c r="D193" i="35"/>
  <c r="A163" i="35"/>
  <c r="A173" i="35" s="1"/>
  <c r="A153" i="35"/>
  <c r="C156" i="35" s="1"/>
  <c r="C146" i="35"/>
  <c r="A143" i="35"/>
  <c r="C145" i="35" s="1"/>
  <c r="C136" i="35"/>
  <c r="C135" i="35"/>
  <c r="A133" i="35"/>
  <c r="C126" i="35"/>
  <c r="C125" i="35"/>
  <c r="E118" i="35"/>
  <c r="D118" i="35"/>
  <c r="A88" i="35"/>
  <c r="A94" i="35" s="1"/>
  <c r="A82" i="35"/>
  <c r="C86" i="35" s="1"/>
  <c r="C80" i="35"/>
  <c r="C79" i="35"/>
  <c r="E71" i="35"/>
  <c r="D71" i="35"/>
  <c r="A56" i="35"/>
  <c r="A61" i="35" s="1"/>
  <c r="A51" i="35"/>
  <c r="C55" i="35" s="1"/>
  <c r="C50" i="35"/>
  <c r="A46" i="35"/>
  <c r="C49" i="35" s="1"/>
  <c r="C45" i="35"/>
  <c r="C44" i="35"/>
  <c r="A41" i="35"/>
  <c r="C40" i="35"/>
  <c r="C39" i="35"/>
  <c r="E31" i="35"/>
  <c r="D31" i="35"/>
  <c r="A11" i="35"/>
  <c r="A15" i="35" s="1"/>
  <c r="C10" i="35"/>
  <c r="A7" i="35"/>
  <c r="E158" i="37"/>
  <c r="D158" i="37"/>
  <c r="A110" i="37"/>
  <c r="A118" i="37" s="1"/>
  <c r="A126" i="37" s="1"/>
  <c r="A134" i="37" s="1"/>
  <c r="A142" i="37" s="1"/>
  <c r="A150" i="37" s="1"/>
  <c r="E97" i="37"/>
  <c r="D97" i="37"/>
  <c r="A67" i="37"/>
  <c r="A72" i="37" s="1"/>
  <c r="C65" i="37"/>
  <c r="C64" i="37"/>
  <c r="E57" i="37"/>
  <c r="D57" i="37"/>
  <c r="A33" i="37"/>
  <c r="C35" i="37" s="1"/>
  <c r="C32" i="37"/>
  <c r="C31" i="37"/>
  <c r="E24" i="37"/>
  <c r="D24" i="37"/>
  <c r="A6" i="37"/>
  <c r="C8" i="37" s="1"/>
  <c r="B17" i="31"/>
  <c r="D16" i="31"/>
  <c r="D15" i="31"/>
  <c r="D14" i="31"/>
  <c r="D13" i="31"/>
  <c r="D12" i="31"/>
  <c r="D11" i="31"/>
  <c r="D10" i="31"/>
  <c r="D9" i="31"/>
  <c r="D8" i="31"/>
  <c r="D7" i="31"/>
  <c r="D6" i="31"/>
  <c r="D5" i="31"/>
  <c r="D4" i="31"/>
  <c r="C27" i="36"/>
  <c r="B27" i="36"/>
  <c r="B8" i="36" s="1"/>
  <c r="C26" i="36"/>
  <c r="B26" i="36"/>
  <c r="B25" i="36"/>
  <c r="B6" i="36" s="1"/>
  <c r="C24" i="36"/>
  <c r="B24" i="36"/>
  <c r="B5" i="36" s="1"/>
  <c r="C23" i="36"/>
  <c r="B23" i="36"/>
  <c r="B4" i="36" s="1"/>
  <c r="F5" i="36"/>
  <c r="F4" i="36"/>
  <c r="C29" i="36" l="1"/>
  <c r="F16" i="36"/>
  <c r="F10" i="36"/>
  <c r="E9" i="36" s="1"/>
  <c r="D38" i="36"/>
  <c r="D40" i="36"/>
  <c r="D41" i="36"/>
  <c r="A9" i="37"/>
  <c r="A12" i="37" s="1"/>
  <c r="A15" i="37" s="1"/>
  <c r="J40" i="36"/>
  <c r="B7" i="36"/>
  <c r="C65" i="35"/>
  <c r="C64" i="35"/>
  <c r="A66" i="35"/>
  <c r="C98" i="35"/>
  <c r="C97" i="35"/>
  <c r="A100" i="35"/>
  <c r="A19" i="35"/>
  <c r="C18" i="35"/>
  <c r="C176" i="35"/>
  <c r="C175" i="35"/>
  <c r="A183" i="35"/>
  <c r="K27" i="36"/>
  <c r="M27" i="36" s="1"/>
  <c r="C91" i="35"/>
  <c r="K24" i="36"/>
  <c r="M24" i="36" s="1"/>
  <c r="K26" i="36"/>
  <c r="M26" i="36" s="1"/>
  <c r="C36" i="37"/>
  <c r="C14" i="35"/>
  <c r="C54" i="35"/>
  <c r="C60" i="35"/>
  <c r="C85" i="35"/>
  <c r="C92" i="35"/>
  <c r="C155" i="35"/>
  <c r="C166" i="35"/>
  <c r="C59" i="35"/>
  <c r="C165" i="35"/>
  <c r="A37" i="37"/>
  <c r="J37" i="36"/>
  <c r="J39" i="36"/>
  <c r="J38" i="36"/>
  <c r="J26" i="36"/>
  <c r="J24" i="36"/>
  <c r="D37" i="36"/>
  <c r="B40" i="36"/>
  <c r="B41" i="36"/>
  <c r="J41" i="36"/>
  <c r="J27" i="36"/>
  <c r="D17" i="31"/>
  <c r="C15" i="31" s="1"/>
  <c r="J25" i="36"/>
  <c r="B39" i="36"/>
  <c r="B38" i="36"/>
  <c r="K23" i="36"/>
  <c r="J23" i="36"/>
  <c r="B37" i="36"/>
  <c r="C14" i="37"/>
  <c r="A77" i="37"/>
  <c r="C75" i="37"/>
  <c r="C74" i="37"/>
  <c r="C69" i="37"/>
  <c r="C70" i="37"/>
  <c r="M29" i="36" l="1"/>
  <c r="D28" i="36"/>
  <c r="K42" i="36" s="1"/>
  <c r="D24" i="36"/>
  <c r="D23" i="36"/>
  <c r="K37" i="36" s="1"/>
  <c r="D26" i="36"/>
  <c r="K40" i="36" s="1"/>
  <c r="D27" i="36"/>
  <c r="K41" i="36" s="1"/>
  <c r="B10" i="36"/>
  <c r="E7" i="36"/>
  <c r="E8" i="36"/>
  <c r="E5" i="36"/>
  <c r="E4" i="36"/>
  <c r="E10" i="36"/>
  <c r="C11" i="37"/>
  <c r="C185" i="35"/>
  <c r="C186" i="35"/>
  <c r="A23" i="35"/>
  <c r="C22" i="35"/>
  <c r="C103" i="35"/>
  <c r="A106" i="35"/>
  <c r="C104" i="35"/>
  <c r="C40" i="37"/>
  <c r="A41" i="37"/>
  <c r="C69" i="35"/>
  <c r="C70" i="35"/>
  <c r="C39" i="37"/>
  <c r="K29" i="36"/>
  <c r="E37" i="36"/>
  <c r="M23" i="36"/>
  <c r="D29" i="36"/>
  <c r="C79" i="37"/>
  <c r="A82" i="37"/>
  <c r="C80" i="37"/>
  <c r="A18" i="37"/>
  <c r="C17" i="37"/>
  <c r="K38" i="36" l="1"/>
  <c r="A27" i="35"/>
  <c r="C30" i="35" s="1"/>
  <c r="C26" i="35"/>
  <c r="C110" i="35"/>
  <c r="A112" i="35"/>
  <c r="C109" i="35"/>
  <c r="A45" i="37"/>
  <c r="C43" i="37"/>
  <c r="C44" i="37"/>
  <c r="C20" i="37"/>
  <c r="A21" i="37"/>
  <c r="C23" i="37" s="1"/>
  <c r="C85" i="37"/>
  <c r="C84" i="37"/>
  <c r="A87" i="37"/>
  <c r="L38" i="36" l="1"/>
  <c r="L41" i="36"/>
  <c r="L40" i="36"/>
  <c r="C116" i="35"/>
  <c r="C115" i="35"/>
  <c r="C48" i="37"/>
  <c r="C47" i="37"/>
  <c r="A49" i="37"/>
  <c r="A92" i="37"/>
  <c r="C90" i="37"/>
  <c r="C89" i="37"/>
  <c r="L37" i="36" l="1"/>
  <c r="A53" i="37"/>
  <c r="C52" i="37"/>
  <c r="C51" i="37"/>
  <c r="C95" i="37"/>
  <c r="C94" i="37"/>
  <c r="C56" i="37" l="1"/>
  <c r="C55" i="37"/>
</calcChain>
</file>

<file path=xl/comments1.xml><?xml version="1.0" encoding="utf-8"?>
<comments xmlns="http://schemas.openxmlformats.org/spreadsheetml/2006/main">
  <authors>
    <author>Home</author>
    <author>Luis Eduardo</author>
  </authors>
  <commentList>
    <comment ref="C36" authorId="0" shapeId="0">
      <text>
        <r>
          <rPr>
            <sz val="10"/>
            <color indexed="81"/>
            <rFont val="Segoe UI"/>
            <family val="2"/>
          </rPr>
          <t>Pessoal, nas materias de conhecimentos específicos demos um palpite de como podem vir distribuídas as questões. Não siginifica que será exatamente assim, ok?</t>
        </r>
      </text>
    </comment>
    <comment ref="E36" authorId="1" shapeId="0">
      <text>
        <r>
          <rPr>
            <sz val="10"/>
            <color rgb="FF000000"/>
            <rFont val="Tahoma"/>
            <family val="2"/>
          </rPr>
          <t xml:space="preserve">Custo x benefício do estudo de cada aula, por disciplina. O número reflete a possibilidade de acertos ao estudar cada aula. Números maiores refletem disciplinas com melhor custo x benefício. </t>
        </r>
      </text>
    </comment>
  </commentList>
</comments>
</file>

<file path=xl/comments2.xml><?xml version="1.0" encoding="utf-8"?>
<comments xmlns="http://schemas.openxmlformats.org/spreadsheetml/2006/main">
  <authors>
    <author>Home</author>
  </authors>
  <commentList>
    <comment ref="A6" authorId="0" shapeId="0">
      <text>
        <r>
          <rPr>
            <b/>
            <sz val="9"/>
            <color indexed="81"/>
            <rFont val="Segoe UI"/>
            <charset val="1"/>
          </rPr>
          <t>Pessoal, o número de aulas de Conhecimento Específico vai depender do cargo que você escolher, ok? Altere esse número se ele for diferente!!!</t>
        </r>
      </text>
    </comment>
  </commentList>
</comments>
</file>

<file path=xl/sharedStrings.xml><?xml version="1.0" encoding="utf-8"?>
<sst xmlns="http://schemas.openxmlformats.org/spreadsheetml/2006/main" count="313" uniqueCount="91">
  <si>
    <t>DISCIPLINAS</t>
  </si>
  <si>
    <t>CH Programada   VS                            CH Estudada</t>
  </si>
  <si>
    <t>Controle de Páginas:</t>
  </si>
  <si>
    <t>META</t>
  </si>
  <si>
    <t>CH Líq (min)</t>
  </si>
  <si>
    <t>CH Líq Efet.</t>
  </si>
  <si>
    <t>Pgs Lidas</t>
  </si>
  <si>
    <t>Onde iniciei</t>
  </si>
  <si>
    <t>Onde finalizei</t>
  </si>
  <si>
    <t>REVISÃO</t>
  </si>
  <si>
    <t>CH de Estudo semanal, em horas:</t>
  </si>
  <si>
    <t>LEI SECA</t>
  </si>
  <si>
    <t>EXERCÍCIOS</t>
  </si>
  <si>
    <t>Aulas</t>
  </si>
  <si>
    <t>CH/dia, em média, em horas:</t>
  </si>
  <si>
    <t>CH por Disciplina (em horas):</t>
  </si>
  <si>
    <t>Carga Horária (CH):</t>
  </si>
  <si>
    <t>TAMANHO (com base na quantidade de pdfs)</t>
  </si>
  <si>
    <t>CÁLCULO DA DISTRIBUIÇÃO DE CARGA HORÁRIA POR DISCIPLINA</t>
  </si>
  <si>
    <t>CH de estudo, em horas, por aula:</t>
  </si>
  <si>
    <t>TOTAL</t>
  </si>
  <si>
    <t>QTD AULAS</t>
  </si>
  <si>
    <t>% VOL/DISC</t>
  </si>
  <si>
    <t>FT DIFIC</t>
  </si>
  <si>
    <t>PORT</t>
  </si>
  <si>
    <t>Dias para estudar tudo:</t>
  </si>
  <si>
    <t>QTD X FT</t>
  </si>
  <si>
    <t>% VOL/DISC FT</t>
  </si>
  <si>
    <t>Q/AULA (CxB)</t>
  </si>
  <si>
    <t>Essa tabela é onde adicionamos a quantidade de aulas por disciplina e o fator de dificuldade, que é algo pessoal. Disciplinas com fatores maiores do que 1 representam disciplinas que o aluno tem maior dificuldade. Disciplinas com fator menor do que 1 são disciplinas que o aluno acha que não tem dificuldades. Disciplinas com fator 1 são disciplinas em que o aluno sente dificuldade normal e estuda bem.</t>
  </si>
  <si>
    <t>PROVA 2019</t>
  </si>
  <si>
    <r>
      <rPr>
        <b/>
        <i/>
        <sz val="11"/>
        <color rgb="FF000000"/>
        <rFont val="Arial"/>
        <family val="2"/>
      </rPr>
      <t>Exemplo</t>
    </r>
    <r>
      <rPr>
        <i/>
        <sz val="11"/>
        <color rgb="FF000000"/>
        <rFont val="Arial"/>
        <family val="2"/>
      </rPr>
      <t xml:space="preserve"> de Ciclo de Estudos, com revisões de 24 horas, revisões de 7 dias e Ciclo de Revisão. 
Em "Ciclos Subsequentes", mais abaixo, montamos um modelo de como ficaria uma planilha mais avançada, com diversas tarefas: teoria, revisão e exercícios. </t>
    </r>
  </si>
  <si>
    <t>Pessoal, como estamos com o edital na praça, vale a pena dedicar todo o esforço possível para a prova. Na aba CÁLCULO CH DISC vocês podem mudar a quantidade de horas que vocês podem se dedicar por dia. Nos nossos exemplos estamos usando 4 horas diárias, mas se, isso pode ser alterado para que vocês consigam completar o edital ou, pelo menos, chegar perto disso.</t>
  </si>
  <si>
    <r>
      <rPr>
        <b/>
        <i/>
        <sz val="11"/>
        <color rgb="FF000000"/>
        <rFont val="Arial"/>
        <family val="2"/>
      </rPr>
      <t>Ciclo de Lei Seca</t>
    </r>
    <r>
      <rPr>
        <i/>
        <sz val="11"/>
        <color rgb="FF000000"/>
        <rFont val="Arial"/>
        <family val="2"/>
      </rPr>
      <t>: a sistemática de inclusão de legislação no revezamento de estudo de turnos exclusivos de lei seca é bem similar aos demais. Mas, novamente pela proximidade do concurso, recomendo que só insira estudo de lei seca em disciplinas que já tenham o estudo teórico bem avançado.</t>
    </r>
  </si>
  <si>
    <t>Qtde questões</t>
  </si>
  <si>
    <t>Peso</t>
  </si>
  <si>
    <t>%</t>
  </si>
  <si>
    <t>Total Pontos</t>
  </si>
  <si>
    <t>Alguns links importantes</t>
  </si>
  <si>
    <t>Principais informações do concurso</t>
  </si>
  <si>
    <t>LINGUA PORTUGUESA</t>
  </si>
  <si>
    <t>Língua Portuguesa</t>
  </si>
  <si>
    <t>Lei 1</t>
  </si>
  <si>
    <t>Lei 2</t>
  </si>
  <si>
    <t>Como dissemos anteriormente, estamos elaborando um ciclo básico de estudos, visto que temos muitos cargos diferentes. Caso seu curso tenha um número diferente de disciplinas específicas, basta alterar nas planilhas que fizemos. A quantidade de matérias a serem estudas por dia também podem ser alteradas, mas não recomendamos mais que 4, pois o rendimento começa a cair, ok?</t>
  </si>
  <si>
    <t>Edital</t>
  </si>
  <si>
    <t>CONHECIMENTO ESPECÍFICO</t>
  </si>
  <si>
    <t>Conhecimentos Específicos</t>
  </si>
  <si>
    <t>LEGISLAÇÃO ESPECIAL</t>
  </si>
  <si>
    <t>Quando o concurseiro atingir 50% da teoria de outra disciplina, aí então ele vai inserir essa disciplina no Ciclo de Revisão, iniciando a sua revisão desde o início, a partir da aula 00. E, a partir daí, ele vai revezando a revisão das  disciplinas em turnos diários de 10 minutos cada, como consta na planilha. No futuro, o aluno vai avançando em mais disciplinas e o Ciclo de Revisão vai aumentando. Aí vai ser necessário aumentar a quantidade de turnos de Ciclo de Revisão por meta.</t>
  </si>
  <si>
    <t>Lei Organica</t>
  </si>
  <si>
    <t>Estatuto</t>
  </si>
  <si>
    <r>
      <t xml:space="preserve">Queridos amigos, foi publicado na última sexta-feira, 08 de novembro, o edital Câmara de Gravatá no estado de Pernambuco. O certame visa ofertar aos candidatos 16 vagas pra nível fundamental, médio e superior. 
A banca organizadora será a IDIB e as principais datas do concurso são:
</t>
    </r>
    <r>
      <rPr>
        <b/>
        <i/>
        <sz val="14"/>
        <color rgb="FF000000"/>
        <rFont val="Arial"/>
        <family val="2"/>
      </rPr>
      <t>Inscrições:</t>
    </r>
    <r>
      <rPr>
        <i/>
        <sz val="14"/>
        <color rgb="FF000000"/>
        <rFont val="Arial"/>
        <family val="2"/>
      </rPr>
      <t xml:space="preserve"> 7 de novembro a 9 de dezembro
</t>
    </r>
    <r>
      <rPr>
        <b/>
        <i/>
        <sz val="14"/>
        <color rgb="FF000000"/>
        <rFont val="Arial"/>
        <family val="2"/>
      </rPr>
      <t>Isenção da taxa:</t>
    </r>
    <r>
      <rPr>
        <i/>
        <sz val="14"/>
        <color rgb="FF000000"/>
        <rFont val="Arial"/>
        <family val="2"/>
      </rPr>
      <t xml:space="preserve"> 7 a 8 de novembro
</t>
    </r>
    <r>
      <rPr>
        <b/>
        <i/>
        <sz val="14"/>
        <color rgb="FF000000"/>
        <rFont val="Arial"/>
        <family val="2"/>
      </rPr>
      <t>Prova objetiva:</t>
    </r>
    <r>
      <rPr>
        <i/>
        <sz val="14"/>
        <color rgb="FF000000"/>
        <rFont val="Arial"/>
        <family val="2"/>
      </rPr>
      <t xml:space="preserve"> 26 de janeiro de 2020
Nossa análise se pautará nos cargos de </t>
    </r>
    <r>
      <rPr>
        <b/>
        <i/>
        <sz val="14"/>
        <color rgb="FF000000"/>
        <rFont val="Arial"/>
        <family val="2"/>
      </rPr>
      <t>Ensino Médio e Ensino Superior.</t>
    </r>
    <r>
      <rPr>
        <i/>
        <sz val="14"/>
        <color rgb="FF000000"/>
        <rFont val="Arial"/>
        <family val="2"/>
      </rPr>
      <t xml:space="preserve"> Como são ofertadas diversas vagas para diversos cargos, faremos uma abordagem geral, sem entrar em detalhes de cada cargo.
Basta fazer uma adaptação a sua realidade.</t>
    </r>
  </si>
  <si>
    <t>Agente Legislativo</t>
  </si>
  <si>
    <t>Pessoal, estamos usando o cargo de Agente Legislativo apenas como exemplo, pois esse é o cargo com maior quantidade de vagas. Se vocês analisare o edital, verão que para todos os níveis: fundamental, médio e superior, a divisão de questões respeita a mesma regra, ou seja, 14 para português, 20 para Conhecimentos Específicos (peso 2) e 6 para Conhecimento de Gravatá.</t>
  </si>
  <si>
    <t>Conhecimentode Gravatá</t>
  </si>
  <si>
    <r>
      <t xml:space="preserve">Pessoal, como temos diferentes cargos com diferentes requisitos de formação: nível fundamental, nível médio e nível superior, vamos fazer um plano modelo para que todas as areas possam aproveitá-lo. Sendo assim, vocês verão que a tabela ao lado comtempla as disciplinas para o cargo de Agente Legislativo, no entanto, a única coisa que difere para os outros cargos são as matérias de conhecimento específico. Portanto, o aluno ficará responsável por alterar essas linhas com as matérias específicas do seu curso. Deverá alterar também a coluna tamanho com o numero de PDFs dedicados a essas matérias.
Altere, também, as informações em </t>
    </r>
    <r>
      <rPr>
        <b/>
        <i/>
        <sz val="11"/>
        <color rgb="FFFF0000"/>
        <rFont val="Arial"/>
        <family val="2"/>
      </rPr>
      <t xml:space="preserve">vermelho, </t>
    </r>
    <r>
      <rPr>
        <i/>
        <sz val="11"/>
        <rFont val="Arial"/>
        <family val="2"/>
      </rPr>
      <t>ao lado,</t>
    </r>
    <r>
      <rPr>
        <i/>
        <sz val="11"/>
        <color rgb="FF000000"/>
        <rFont val="Arial"/>
        <family val="2"/>
      </rPr>
      <t xml:space="preserve"> de acordo com a sua realidade, para que possa refletir a quantidade de dias necessários para estudar as aulas de cada disciplina. Como dissemos, na coluna TAMANHO, deve constar a quantidade de aulas totais de cada disciplina de acordo com o Pacote Completo de Materiais do Estratégia para o cargo que você escolher.
OBS: a quantidade de matérias específicas vai depender da area que você escolher, lembre de alterar essa campo também!!</t>
    </r>
  </si>
  <si>
    <t>Análise do Edital</t>
  </si>
  <si>
    <t>Administração, Arquivo e Materiais</t>
  </si>
  <si>
    <t>Direito Constitucional</t>
  </si>
  <si>
    <t>Noções de Direito Administrativo</t>
  </si>
  <si>
    <r>
      <t xml:space="preserve">Essa tabela representa VOLUME e COMPLEXIDADE. A coluna </t>
    </r>
    <r>
      <rPr>
        <b/>
        <i/>
        <sz val="13"/>
        <color rgb="FF000000"/>
        <rFont val="Arial"/>
        <family val="2"/>
      </rPr>
      <t>% VOL/DISC</t>
    </r>
    <r>
      <rPr>
        <i/>
        <sz val="13"/>
        <color rgb="FF000000"/>
        <rFont val="Arial"/>
        <family val="2"/>
      </rPr>
      <t xml:space="preserve"> reflete só VOLUME (é a quantidade de aulas por disciplina). A coluna </t>
    </r>
    <r>
      <rPr>
        <b/>
        <i/>
        <sz val="13"/>
        <color rgb="FF000000"/>
        <rFont val="Arial"/>
        <family val="2"/>
      </rPr>
      <t>% VOL/DISC FT</t>
    </r>
    <r>
      <rPr>
        <i/>
        <sz val="13"/>
        <color rgb="FF000000"/>
        <rFont val="Arial"/>
        <family val="2"/>
      </rPr>
      <t xml:space="preserve"> reflete VOLUME e COMPLEXIDADE. </t>
    </r>
  </si>
  <si>
    <t>CICLO 1 - AGENTE LEGISLATIVO</t>
  </si>
  <si>
    <t>CICLO 2 - AGENTE LEGISLATIVO</t>
  </si>
  <si>
    <t>CICLO 4 - AGENTE LEGISLATIVO</t>
  </si>
  <si>
    <t>CICLO 5 - AGENTE LEGISLATIVO</t>
  </si>
  <si>
    <t>CICLO - AGENTE LEGISLATIVO+A23</t>
  </si>
  <si>
    <r>
      <rPr>
        <b/>
        <i/>
        <sz val="11"/>
        <color rgb="FF000000"/>
        <rFont val="Arial"/>
        <family val="2"/>
      </rPr>
      <t>Lingua Portuguesa:</t>
    </r>
    <r>
      <rPr>
        <i/>
        <sz val="11"/>
        <color rgb="FF000000"/>
        <rFont val="Arial"/>
        <family val="2"/>
      </rPr>
      <t xml:space="preserve">
Amigos, língua portuguesa constuma ser uma disciplina negligenciada na maioria dos concursos, assumismos que, por "falarmos português", sabemos todas as regras, e isso não é verdade.
O estudo dessa matéria é complexo e extenso, por isso mantivemos a disciplina te acompanhando durante toda preparação.
A leitura de textos é de extrema importância, assim como a resolução de exercícios. A combinação desses dois pontos atrelados com o estudo da teoria será a combinação perfeita para o seu sucesso.
Além disso, ela representa 30% da sua prova.</t>
    </r>
  </si>
  <si>
    <r>
      <rPr>
        <b/>
        <i/>
        <sz val="11"/>
        <color rgb="FF000000"/>
        <rFont val="Arial"/>
        <family val="2"/>
      </rPr>
      <t xml:space="preserve">História e Geografia: 
</t>
    </r>
    <r>
      <rPr>
        <i/>
        <sz val="11"/>
        <color rgb="FF000000"/>
        <rFont val="Arial"/>
        <family val="2"/>
      </rPr>
      <t>vocês vão ver que o edital não nos deu muita informação nesse tópico, ou seja, pode ser pedido qualquer coisa. No entanto, nossos professores tem vasta experiência nesse tipo de cobrança, e vão te direcionar para o caminho certo, não se preocupe!!</t>
    </r>
  </si>
  <si>
    <r>
      <rPr>
        <b/>
        <i/>
        <sz val="11"/>
        <color rgb="FF000000"/>
        <rFont val="Arial"/>
        <family val="2"/>
      </rPr>
      <t xml:space="preserve">Conhecimentos Específicos - Agente Legislativo.
</t>
    </r>
    <r>
      <rPr>
        <i/>
        <u/>
        <sz val="11"/>
        <color rgb="FF000000"/>
        <rFont val="Arial"/>
        <family val="2"/>
      </rPr>
      <t xml:space="preserve">Constitucional e Administrativo: </t>
    </r>
    <r>
      <rPr>
        <i/>
        <sz val="11"/>
        <color rgb="FF000000"/>
        <rFont val="Arial"/>
        <family val="2"/>
      </rPr>
      <t xml:space="preserve">
Está sendo cobrado o conhecimento básico como Constituição, Administração Pública, Ato Administrativo, Licitação. Se você já é concurseiro, já deve ter visto esses temas. Se está iniciando agora, vai usar esses conceitos na maioria das provas que fizer.
</t>
    </r>
    <r>
      <rPr>
        <i/>
        <u/>
        <sz val="11"/>
        <color rgb="FF000000"/>
        <rFont val="Arial"/>
        <family val="2"/>
      </rPr>
      <t xml:space="preserve">Administração, Arquivo e Materiais:
</t>
    </r>
    <r>
      <rPr>
        <i/>
        <sz val="11"/>
        <color rgb="FF000000"/>
        <rFont val="Arial"/>
        <family val="2"/>
      </rPr>
      <t xml:space="preserve">Aqui será cobrado um pouco da rotina diária dessa função, por isso, você deve dominar bem esse conteúdo, afinal, além de te aprovar, vai de dar base de como será o seu dia a dia no trabalho.
</t>
    </r>
  </si>
  <si>
    <t>Pessoal, como temos muitos cargos, vamos fazer um breve apanhado abaixo dos conhecimentos específicos para 
cada função, assim você saberá o que existe de mais importante em cada cargo.</t>
  </si>
  <si>
    <r>
      <rPr>
        <b/>
        <i/>
        <u/>
        <sz val="11"/>
        <color rgb="FF000000"/>
        <rFont val="Arial"/>
        <family val="2"/>
      </rPr>
      <t xml:space="preserve">ANALISTA FINANCEIRO (NÍVEL SUPERIOR) </t>
    </r>
    <r>
      <rPr>
        <i/>
        <sz val="11"/>
        <color rgb="FF000000"/>
        <rFont val="Arial"/>
        <family val="2"/>
      </rPr>
      <t>- Para esse cargo serão cobrados conhecimentos de Contabilidade Geral, Contabilidade de Custos, Análise das Demonstrações Contábeis, Contabilidade Pública, Manual de Demonstrativos Fiscais e Lei de Responsabilidade Fiscal.</t>
    </r>
  </si>
  <si>
    <r>
      <rPr>
        <b/>
        <i/>
        <u/>
        <sz val="11"/>
        <color rgb="FF000000"/>
        <rFont val="Arial"/>
        <family val="2"/>
      </rPr>
      <t xml:space="preserve">ASSESSOR JURÍDICO (NÍVEL SUPERIOR) </t>
    </r>
    <r>
      <rPr>
        <i/>
        <sz val="11"/>
        <color rgb="FF000000"/>
        <rFont val="Arial"/>
        <family val="2"/>
      </rPr>
      <t>- Para esse cargo serão cobrados conhecimentos de DIREITO ADMINISTRATIVO (de forma ampla e completa), DIREITO CIVIL (de forma ampla e completa), DIREITO CONSTITUCIONAL (de forma ampla e completa), DIREITO PREVIDÊNCIÁRIO (de forma ampla e completa), DIREITO FINANCEIRO (de forma ampla e completa), DIREITO TRIBUTÁRIO (focado no município), DIREITO PROCESSUAL CIVIL (de forma ampla e completa) e DIREITO AMBIENTAL E URBANÍSTIVO (de forma ampla e completa).</t>
    </r>
  </si>
  <si>
    <r>
      <rPr>
        <b/>
        <i/>
        <u/>
        <sz val="11"/>
        <color rgb="FF000000"/>
        <rFont val="Arial"/>
        <family val="2"/>
      </rPr>
      <t xml:space="preserve">MEMBRO DE CONTROLE INTERNO (NÍVEL MÉDIO) </t>
    </r>
    <r>
      <rPr>
        <i/>
        <sz val="11"/>
        <color rgb="FF000000"/>
        <rFont val="Arial"/>
        <family val="2"/>
      </rPr>
      <t>- Para esse cargo serão cobrados conhecimentos de Administração Financeira e Orçamentária, Auditoria, Controle Interno e Direito Administrativo.</t>
    </r>
  </si>
  <si>
    <r>
      <rPr>
        <b/>
        <i/>
        <u/>
        <sz val="11"/>
        <color rgb="FF000000"/>
        <rFont val="Arial"/>
        <family val="2"/>
      </rPr>
      <t xml:space="preserve">RECEPCIONISTA (NÍVEL MÉDIO) </t>
    </r>
    <r>
      <rPr>
        <i/>
        <sz val="11"/>
        <color rgb="FF000000"/>
        <rFont val="Arial"/>
        <family val="2"/>
      </rPr>
      <t>- Para esse cargo serão cobrados conhecimentos de Relações Interpessoais e o Papel do Atendimento nas Organizações, bem como o Manual de Redação da Presidência Pública.</t>
    </r>
  </si>
  <si>
    <r>
      <rPr>
        <b/>
        <i/>
        <u/>
        <sz val="11"/>
        <color rgb="FF000000"/>
        <rFont val="Arial"/>
        <family val="2"/>
      </rPr>
      <t xml:space="preserve">TÉCNICO EM INFORMÁTICA (NÍVEL MÉDIO) </t>
    </r>
    <r>
      <rPr>
        <i/>
        <sz val="11"/>
        <color rgb="FF000000"/>
        <rFont val="Arial"/>
        <family val="2"/>
      </rPr>
      <t>- Para esse cargo serão cobrados conhecimentos de Computadores padrão IBM PC, Windows7, Windows XP e Linux e Noções de redes de computadores.</t>
    </r>
  </si>
  <si>
    <r>
      <rPr>
        <b/>
        <i/>
        <u/>
        <sz val="11"/>
        <color rgb="FF000000"/>
        <rFont val="Arial"/>
        <family val="2"/>
      </rPr>
      <t xml:space="preserve">AUXILIAR DE SERVIÇOES GERAIS (NÍVEL FUNDAMENTAL) </t>
    </r>
    <r>
      <rPr>
        <i/>
        <sz val="11"/>
        <color rgb="FF000000"/>
        <rFont val="Arial"/>
        <family val="2"/>
      </rPr>
      <t>- Para esse cargo serão cobrados conhecimentos de Tópicos relevantes e atuais de diversas áreas, tais como política, economia, sociedade, educação, tecnologia, energia, relações internacionais, desenvolvimento
sustentável, segurança e ecologia, suas inter-relações e suas vinculações históricas.</t>
    </r>
  </si>
  <si>
    <r>
      <rPr>
        <b/>
        <i/>
        <u/>
        <sz val="11"/>
        <color rgb="FF000000"/>
        <rFont val="Arial"/>
        <family val="2"/>
      </rPr>
      <t xml:space="preserve">AUXILIAR DE MANUTENÇÃO PREDIAL (NÍVEL FUNDAMENTAL) </t>
    </r>
    <r>
      <rPr>
        <i/>
        <sz val="11"/>
        <color rgb="FF000000"/>
        <rFont val="Arial"/>
        <family val="2"/>
      </rPr>
      <t>- Para esse cargo serão cobrados conhecimentos de Tópicos relevantes e atuais de diversas áreas, tais como política, economia, sociedade, educação, tecnologia, energia, relações internacionais, desenvolvimento
sustentável, segurança e ecologia, suas inter-relações e suas vinculações históricas.</t>
    </r>
  </si>
  <si>
    <r>
      <rPr>
        <b/>
        <i/>
        <u/>
        <sz val="11"/>
        <color rgb="FF000000"/>
        <rFont val="Arial"/>
        <family val="2"/>
      </rPr>
      <t xml:space="preserve">GUARDA DE SEGURANÇA (NÍVEL FUNDAMENTAL) </t>
    </r>
    <r>
      <rPr>
        <i/>
        <sz val="11"/>
        <color rgb="FF000000"/>
        <rFont val="Arial"/>
        <family val="2"/>
      </rPr>
      <t>- Para esse cargo serão cobrados conhecimentos de Tópicos relevantes e atuais de diversas áreas, tais como política, economia, sociedade, educação, tecnologia, energia, relações internacionais, desenvolvimento
sustentável, segurança e ecologia, suas inter-relações e suas vinculações históricas.</t>
    </r>
  </si>
  <si>
    <r>
      <rPr>
        <b/>
        <i/>
        <u/>
        <sz val="11"/>
        <color rgb="FF000000"/>
        <rFont val="Arial"/>
        <family val="2"/>
      </rPr>
      <t xml:space="preserve">MOTORISTA CATEGORIA A/B (NÍVEL FUNDAMENTAL) </t>
    </r>
    <r>
      <rPr>
        <i/>
        <sz val="11"/>
        <color rgb="FF000000"/>
        <rFont val="Arial"/>
        <family val="2"/>
      </rPr>
      <t>- Para esse cargo serão cobrados conhecimentos de:
1. Legislação de Trânsito em geral e Código de Trânsito Brasileiro. 2. Noções do funcionamento do veículo. 3. Respeito ao Meio Ambiente. 4. Velocidade Máxima Permitida. 5. Parada obrigatória. 6. Direção defensiva. 7. Cuidados gerais ao volante e Primeiros Socorros, Práticas de condução de veículo de transporte em Emergência. Convívio Social no Trânsito. 8. Ética profissional</t>
    </r>
  </si>
  <si>
    <t>HISTORIA E GEOGRAFIA</t>
  </si>
  <si>
    <t>CONHECIMENTOS ESPECÍFICOS 1</t>
  </si>
  <si>
    <t>CONHECIMENTOS ESPECÍFICOS 2</t>
  </si>
  <si>
    <t>ESPECÍFICA 1</t>
  </si>
  <si>
    <t>HIST E GEO</t>
  </si>
  <si>
    <t>ESPECÍFICA 2</t>
  </si>
  <si>
    <r>
      <rPr>
        <b/>
        <i/>
        <sz val="11"/>
        <color rgb="FF000000"/>
        <rFont val="Arial"/>
        <family val="2"/>
      </rPr>
      <t>Ciclo de Revisão</t>
    </r>
    <r>
      <rPr>
        <i/>
        <sz val="11"/>
        <color rgb="FF000000"/>
        <rFont val="Arial"/>
        <family val="2"/>
      </rPr>
      <t>: o Ciclo de Revisão é uma sequência de estudo paralela e diferente da sequência de estudo do Ciclo Teórico. No exemplo ao lado, o Ciclo Teórico contém 4 disciplinas. 
O Ciclo de Revisão foi iniciado no Ciclo 4 com apenas 4 disciplinas. 
Colocamos 4 disciplinas apenas como exemplo. Você pode decidir iniciar a revisão de alguma disciplina quando estiver mais avançado na matéria. 
O critério para inserir inicialmente disciplinas no seu Ciclo de Revisão pode ser também quando você, no Ciclo Teórico, atingir o estudo de 50% do conteúdo. Então, se esse critério fosse aplicado, ao olhar a planilha ao lado, podemos deduzir que o aluno atingiu 50% da teoria nas disciplinas de Lingua Portuguesa, Historia e Geografia e Conhecimentos Específicos 1 e 2, já que elas são as únicas que fazem parte do Ciclo de Revisão neste momento.</t>
    </r>
  </si>
  <si>
    <r>
      <rPr>
        <b/>
        <i/>
        <sz val="11"/>
        <color rgb="FF000000"/>
        <rFont val="Arial"/>
        <family val="2"/>
      </rPr>
      <t>Ciclo de Revisão:</t>
    </r>
    <r>
      <rPr>
        <i/>
        <sz val="11"/>
        <color rgb="FF000000"/>
        <rFont val="Arial"/>
        <family val="2"/>
      </rPr>
      <t xml:space="preserve"> no caso ao lado, o aluno está revisando todas as disciplinas que já finalizou o estudo teórico e/ou já estudou mais de 50% do conteúdo teórico. Como exemplo, considerei que o aluno já finalizou ou atingiu 50% em: Lingua Portuguesa, Historia e Geografia e Conhecimentos Específicos 1 e 2. Assim, o Ciclo de Revisão fica com 4 disciplinas.</t>
    </r>
  </si>
  <si>
    <r>
      <rPr>
        <b/>
        <i/>
        <sz val="11"/>
        <color rgb="FF000000"/>
        <rFont val="Arial"/>
        <family val="2"/>
      </rPr>
      <t>Ciclo de Exercícios</t>
    </r>
    <r>
      <rPr>
        <i/>
        <sz val="11"/>
        <color rgb="FF000000"/>
        <rFont val="Arial"/>
        <family val="2"/>
      </rPr>
      <t>: 
a sistemática de inclusão de disciplinas no revezamento de estudo de turnos exclusivos de exercícios é bem similar ao Ciclo de Revisão. Você precisa criar um critério para inserir disciplinas nesse ciclo. Em virtude da proximidade do concurso, a minha recomendação fica para que você priorize o estudo teórico. Assim, sugiro que você só insira uma disciplina no Ciclo de Exercícios quando tiver atingido 50% de toda a parte teórica dessa matéria. 
No caso, o Ciclo de Exercícios vai conter as discplinas: Lingua Portuguesa, Historia e Geografia e Conhecimentos Específicos 1 e 2.
Lembrando que estamos considerando que o estudo teórico já abrange exercícios comentados para auxílio na compreensão.</t>
    </r>
  </si>
  <si>
    <t>CONHECIMENTO ESPECÍFICO 1</t>
  </si>
  <si>
    <t>CONHECIMENTO ESPECÍFICO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</si>
</sst>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dd/mm"/>
    <numFmt numFmtId="167" formatCode="0.0%"/>
  </numFmts>
  <fonts count="52" x14ac:knownFonts="1">
    <font>
      <sz val="10"/>
      <color rgb="FF000000"/>
      <name val="Arial"/>
    </font>
    <font>
      <sz val="10"/>
      <name val="Arial"/>
      <family val="2"/>
    </font>
    <font>
      <b/>
      <sz val="12"/>
      <color rgb="FFFFFFFF"/>
      <name val="Tahoma"/>
      <family val="2"/>
    </font>
    <font>
      <b/>
      <sz val="10"/>
      <color rgb="FFFFFFFF"/>
      <name val="Tahoma"/>
      <family val="2"/>
    </font>
    <font>
      <b/>
      <sz val="15"/>
      <color rgb="FFFF0000"/>
      <name val="Tahoma"/>
      <family val="2"/>
    </font>
    <font>
      <sz val="12"/>
      <color rgb="FF000000"/>
      <name val="Tahoma"/>
      <family val="2"/>
    </font>
    <font>
      <b/>
      <sz val="9"/>
      <color rgb="FFFFFFFF"/>
      <name val="Tahoma"/>
      <family val="2"/>
    </font>
    <font>
      <sz val="12"/>
      <color rgb="FF0000FF"/>
      <name val="Tahoma"/>
      <family val="2"/>
    </font>
    <font>
      <b/>
      <sz val="10"/>
      <color rgb="FFFFFFFF"/>
      <name val="Tahoma"/>
      <family val="2"/>
    </font>
    <font>
      <b/>
      <sz val="15"/>
      <color rgb="FF000000"/>
      <name val="Tahoma"/>
      <family val="2"/>
    </font>
    <font>
      <sz val="12"/>
      <color rgb="FF000000"/>
      <name val="Tahoma"/>
      <family val="2"/>
    </font>
    <font>
      <b/>
      <sz val="12"/>
      <color theme="0"/>
      <name val="Tahoma"/>
      <family val="2"/>
    </font>
    <font>
      <sz val="12"/>
      <name val="Tahoma"/>
      <family val="2"/>
    </font>
    <font>
      <sz val="12"/>
      <color rgb="FF0000FF"/>
      <name val="Tahoma"/>
      <family val="2"/>
    </font>
    <font>
      <u/>
      <sz val="10"/>
      <color theme="10"/>
      <name val="Arial"/>
      <family val="2"/>
    </font>
    <font>
      <u/>
      <sz val="10"/>
      <color theme="11"/>
      <name val="Arial"/>
      <family val="2"/>
    </font>
    <font>
      <b/>
      <sz val="12"/>
      <color rgb="FF000000"/>
      <name val="Tahoma"/>
      <family val="2"/>
    </font>
    <font>
      <b/>
      <sz val="20"/>
      <color rgb="FFFF0000"/>
      <name val="Tahoma"/>
      <family val="2"/>
    </font>
    <font>
      <sz val="10"/>
      <color rgb="FF000000"/>
      <name val="Tahoma"/>
      <family val="2"/>
    </font>
    <font>
      <b/>
      <sz val="11"/>
      <color rgb="FF000000"/>
      <name val="Tahoma"/>
      <family val="2"/>
    </font>
    <font>
      <sz val="10"/>
      <color rgb="FF000000"/>
      <name val="Arial"/>
      <family val="2"/>
    </font>
    <font>
      <b/>
      <sz val="11"/>
      <color rgb="FFFFFFFF"/>
      <name val="Tahoma"/>
      <family val="2"/>
    </font>
    <font>
      <b/>
      <sz val="14"/>
      <color rgb="FFFFFFFF"/>
      <name val="Tahoma"/>
      <family val="2"/>
    </font>
    <font>
      <sz val="14"/>
      <name val="Arial"/>
      <family val="2"/>
    </font>
    <font>
      <b/>
      <sz val="14"/>
      <color rgb="FF000000"/>
      <name val="Arial"/>
      <family val="2"/>
    </font>
    <font>
      <sz val="14"/>
      <color rgb="FF000000"/>
      <name val="Arial"/>
      <family val="2"/>
    </font>
    <font>
      <i/>
      <sz val="14"/>
      <color rgb="FF000000"/>
      <name val="Arial"/>
      <family val="2"/>
    </font>
    <font>
      <sz val="10"/>
      <color rgb="FF0000FF"/>
      <name val="Tahoma"/>
      <family val="2"/>
    </font>
    <font>
      <b/>
      <sz val="10"/>
      <color theme="0"/>
      <name val="Tahoma"/>
      <family val="2"/>
    </font>
    <font>
      <sz val="10"/>
      <name val="Tahoma"/>
      <family val="2"/>
    </font>
    <font>
      <b/>
      <sz val="16"/>
      <color rgb="FF000000"/>
      <name val="Tahoma"/>
      <family val="2"/>
    </font>
    <font>
      <sz val="16"/>
      <name val="Arial"/>
      <family val="2"/>
    </font>
    <font>
      <b/>
      <sz val="22"/>
      <color rgb="FFFF0000"/>
      <name val="Tahoma"/>
      <family val="2"/>
    </font>
    <font>
      <i/>
      <sz val="11"/>
      <color rgb="FF000000"/>
      <name val="Arial"/>
      <family val="2"/>
    </font>
    <font>
      <b/>
      <i/>
      <sz val="11"/>
      <color rgb="FF000000"/>
      <name val="Arial"/>
      <family val="2"/>
    </font>
    <font>
      <b/>
      <sz val="20"/>
      <color rgb="FF00B0F0"/>
      <name val="Tahoma"/>
      <family val="2"/>
    </font>
    <font>
      <b/>
      <i/>
      <sz val="11"/>
      <color rgb="FFFF0000"/>
      <name val="Arial"/>
      <family val="2"/>
    </font>
    <font>
      <b/>
      <sz val="12"/>
      <color rgb="FF000000"/>
      <name val="Arial"/>
      <family val="2"/>
    </font>
    <font>
      <b/>
      <i/>
      <sz val="14"/>
      <color rgb="FF000000"/>
      <name val="Arial"/>
      <family val="2"/>
    </font>
    <font>
      <b/>
      <sz val="14"/>
      <color theme="8" tint="-0.249977111117893"/>
      <name val="Arial"/>
      <family val="2"/>
    </font>
    <font>
      <b/>
      <sz val="9"/>
      <color indexed="81"/>
      <name val="Segoe UI"/>
      <charset val="1"/>
    </font>
    <font>
      <i/>
      <sz val="14"/>
      <name val="Arial"/>
      <family val="2"/>
    </font>
    <font>
      <b/>
      <sz val="12"/>
      <name val="Arial"/>
      <family val="2"/>
    </font>
    <font>
      <i/>
      <sz val="11"/>
      <name val="Arial"/>
      <family val="2"/>
    </font>
    <font>
      <b/>
      <sz val="10"/>
      <color rgb="FF000000"/>
      <name val="Tahoma"/>
      <family val="2"/>
    </font>
    <font>
      <b/>
      <sz val="14"/>
      <name val="Arial"/>
      <family val="2"/>
    </font>
    <font>
      <i/>
      <sz val="13"/>
      <color rgb="FF000000"/>
      <name val="Arial"/>
      <family val="2"/>
    </font>
    <font>
      <b/>
      <i/>
      <sz val="13"/>
      <color rgb="FF000000"/>
      <name val="Arial"/>
      <family val="2"/>
    </font>
    <font>
      <sz val="10"/>
      <color indexed="81"/>
      <name val="Segoe UI"/>
      <family val="2"/>
    </font>
    <font>
      <i/>
      <u/>
      <sz val="11"/>
      <color rgb="FF000000"/>
      <name val="Arial"/>
      <family val="2"/>
    </font>
    <font>
      <b/>
      <i/>
      <sz val="12"/>
      <color rgb="FF000000"/>
      <name val="Arial"/>
      <family val="2"/>
    </font>
    <font>
      <b/>
      <i/>
      <u/>
      <sz val="11"/>
      <color rgb="FF000000"/>
      <name val="Arial"/>
      <family val="2"/>
    </font>
  </fonts>
  <fills count="14">
    <fill>
      <patternFill patternType="none"/>
    </fill>
    <fill>
      <patternFill patternType="gray125"/>
    </fill>
    <fill>
      <patternFill patternType="solid">
        <fgColor rgb="FF002060"/>
        <bgColor rgb="FF002060"/>
      </patternFill>
    </fill>
    <fill>
      <patternFill patternType="solid">
        <fgColor rgb="FFA4C2F4"/>
        <bgColor rgb="FFA4C2F4"/>
      </patternFill>
    </fill>
    <fill>
      <patternFill patternType="solid">
        <fgColor rgb="FFFFFFFF"/>
        <bgColor rgb="FFFFFFFF"/>
      </patternFill>
    </fill>
    <fill>
      <patternFill patternType="solid">
        <fgColor rgb="FF002060"/>
        <bgColor rgb="FFFFFFFF"/>
      </patternFill>
    </fill>
    <fill>
      <patternFill patternType="solid">
        <fgColor theme="0" tint="-0.14999847407452621"/>
        <bgColor rgb="FFFFFFFF"/>
      </patternFill>
    </fill>
    <fill>
      <patternFill patternType="solid">
        <fgColor rgb="FFFFFF00"/>
        <bgColor rgb="FFFFFF00"/>
      </patternFill>
    </fill>
    <fill>
      <patternFill patternType="solid">
        <fgColor theme="0" tint="-0.249977111117893"/>
        <bgColor rgb="FFFFFFFF"/>
      </patternFill>
    </fill>
    <fill>
      <patternFill patternType="solid">
        <fgColor rgb="FFBFBFBF"/>
        <bgColor rgb="FFFFFFFF"/>
      </patternFill>
    </fill>
    <fill>
      <patternFill patternType="solid">
        <fgColor rgb="FFD9D9D9"/>
        <bgColor rgb="FFFFFFFF"/>
      </patternFill>
    </fill>
    <fill>
      <patternFill patternType="solid">
        <fgColor theme="2"/>
        <bgColor indexed="64"/>
      </patternFill>
    </fill>
    <fill>
      <patternFill patternType="solid">
        <fgColor theme="1"/>
        <bgColor indexed="64"/>
      </patternFill>
    </fill>
    <fill>
      <patternFill patternType="solid">
        <fgColor theme="4" tint="0.59999389629810485"/>
        <bgColor indexed="64"/>
      </patternFill>
    </fill>
  </fills>
  <borders count="86">
    <border>
      <left/>
      <right/>
      <top/>
      <bottom/>
      <diagonal/>
    </border>
    <border>
      <left style="thin">
        <color rgb="FF000000"/>
      </left>
      <right/>
      <top style="thin">
        <color rgb="FF000000"/>
      </top>
      <bottom/>
      <diagonal/>
    </border>
    <border>
      <left/>
      <right/>
      <top style="thin">
        <color rgb="FF000000"/>
      </top>
      <bottom/>
      <diagonal/>
    </border>
    <border>
      <left style="thick">
        <color rgb="FFFFFFFF"/>
      </left>
      <right/>
      <top style="thick">
        <color rgb="FFFFFFFF"/>
      </top>
      <bottom style="thick">
        <color rgb="FFFFFFFF"/>
      </bottom>
      <diagonal/>
    </border>
    <border>
      <left/>
      <right style="thin">
        <color rgb="FF000000"/>
      </right>
      <top style="thick">
        <color rgb="FFFFFFFF"/>
      </top>
      <bottom style="thick">
        <color rgb="FFFFFFFF"/>
      </bottom>
      <diagonal/>
    </border>
    <border>
      <left style="thin">
        <color rgb="FF000000"/>
      </left>
      <right style="thick">
        <color rgb="FFFFFFFF"/>
      </right>
      <top style="thick">
        <color rgb="FFFFFFFF"/>
      </top>
      <bottom style="thick">
        <color rgb="FFFFFFFF"/>
      </bottom>
      <diagonal/>
    </border>
    <border>
      <left style="thick">
        <color rgb="FFFFFFFF"/>
      </left>
      <right/>
      <top style="thick">
        <color rgb="FFFFFFFF"/>
      </top>
      <bottom style="thin">
        <color rgb="FF000000"/>
      </bottom>
      <diagonal/>
    </border>
    <border>
      <left/>
      <right style="thick">
        <color rgb="FFFFFFFF"/>
      </right>
      <top style="thick">
        <color rgb="FFFFFFFF"/>
      </top>
      <bottom style="thin">
        <color rgb="FF000000"/>
      </bottom>
      <diagonal/>
    </border>
    <border>
      <left/>
      <right/>
      <top style="thick">
        <color rgb="FFFFFFFF"/>
      </top>
      <bottom style="thin">
        <color rgb="FF000000"/>
      </bottom>
      <diagonal/>
    </border>
    <border>
      <left style="thick">
        <color rgb="FFFFFFFF"/>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ck">
        <color rgb="FFFFFFFF"/>
      </left>
      <right style="thin">
        <color rgb="FF000000"/>
      </right>
      <top style="thin">
        <color rgb="FF000000"/>
      </top>
      <bottom/>
      <diagonal/>
    </border>
    <border>
      <left style="thin">
        <color rgb="FF000000"/>
      </left>
      <right style="thick">
        <color rgb="FFFFFFFF"/>
      </right>
      <top style="thin">
        <color rgb="FF000000"/>
      </top>
      <bottom/>
      <diagonal/>
    </border>
    <border>
      <left style="thin">
        <color rgb="FF000000"/>
      </left>
      <right style="thin">
        <color rgb="FF000000"/>
      </right>
      <top style="thin">
        <color rgb="FF000000"/>
      </top>
      <bottom/>
      <diagonal/>
    </border>
    <border>
      <left style="thick">
        <color rgb="FFA4C2F4"/>
      </left>
      <right style="thin">
        <color rgb="FF000000"/>
      </right>
      <top style="thick">
        <color rgb="FFA4C2F4"/>
      </top>
      <bottom/>
      <diagonal/>
    </border>
    <border>
      <left style="thin">
        <color rgb="FF000000"/>
      </left>
      <right style="thick">
        <color rgb="FFA4C2F4"/>
      </right>
      <top style="thick">
        <color rgb="FFA4C2F4"/>
      </top>
      <bottom style="thin">
        <color rgb="FF000000"/>
      </bottom>
      <diagonal/>
    </border>
    <border>
      <left style="thick">
        <color rgb="FFA4C2F4"/>
      </left>
      <right style="thin">
        <color rgb="FF000000"/>
      </right>
      <top/>
      <bottom/>
      <diagonal/>
    </border>
    <border>
      <left/>
      <right style="thin">
        <color rgb="FF000000"/>
      </right>
      <top style="thin">
        <color rgb="FF000000"/>
      </top>
      <bottom style="thin">
        <color rgb="FF000000"/>
      </bottom>
      <diagonal/>
    </border>
    <border>
      <left style="thin">
        <color rgb="FF000000"/>
      </left>
      <right style="thick">
        <color rgb="FFA4C2F4"/>
      </right>
      <top style="thin">
        <color rgb="FF000000"/>
      </top>
      <bottom style="thin">
        <color rgb="FF000000"/>
      </bottom>
      <diagonal/>
    </border>
    <border>
      <left style="thick">
        <color rgb="FFA4C2F4"/>
      </left>
      <right style="thin">
        <color rgb="FF000000"/>
      </right>
      <top/>
      <bottom style="thin">
        <color rgb="FF000000"/>
      </bottom>
      <diagonal/>
    </border>
    <border>
      <left style="thick">
        <color rgb="FFA4C2F4"/>
      </left>
      <right style="thin">
        <color rgb="FF000000"/>
      </right>
      <top style="thin">
        <color rgb="FF000000"/>
      </top>
      <bottom/>
      <diagonal/>
    </border>
    <border>
      <left style="thick">
        <color rgb="FFA4C2F4"/>
      </left>
      <right style="thin">
        <color rgb="FF000000"/>
      </right>
      <top style="thin">
        <color rgb="FF000000"/>
      </top>
      <bottom style="thick">
        <color rgb="FFA4C2F4"/>
      </bottom>
      <diagonal/>
    </border>
    <border>
      <left style="thin">
        <color rgb="FF000000"/>
      </left>
      <right style="thin">
        <color rgb="FF000000"/>
      </right>
      <top style="thin">
        <color rgb="FF000000"/>
      </top>
      <bottom style="thick">
        <color rgb="FFA4C2F4"/>
      </bottom>
      <diagonal/>
    </border>
    <border>
      <left style="thin">
        <color rgb="FF000000"/>
      </left>
      <right style="thick">
        <color rgb="FFA4C2F4"/>
      </right>
      <top style="thin">
        <color rgb="FF000000"/>
      </top>
      <bottom style="thick">
        <color rgb="FFA4C2F4"/>
      </bottom>
      <diagonal/>
    </border>
    <border>
      <left style="thick">
        <color rgb="FFA4C2F4"/>
      </left>
      <right/>
      <top/>
      <bottom/>
      <diagonal/>
    </border>
    <border>
      <left style="thick">
        <color rgb="FFA4C2F4"/>
      </left>
      <right/>
      <top/>
      <bottom style="thin">
        <color rgb="FF000000"/>
      </bottom>
      <diagonal/>
    </border>
    <border>
      <left style="thin">
        <color theme="0"/>
      </left>
      <right style="thin">
        <color theme="0"/>
      </right>
      <top style="thin">
        <color theme="0"/>
      </top>
      <bottom style="thin">
        <color theme="0"/>
      </bottom>
      <diagonal/>
    </border>
    <border>
      <left/>
      <right/>
      <top style="thick">
        <color rgb="FFA4C2F4"/>
      </top>
      <bottom style="thin">
        <color rgb="FF000000"/>
      </bottom>
      <diagonal/>
    </border>
    <border>
      <left style="thin">
        <color auto="1"/>
      </left>
      <right style="thin">
        <color auto="1"/>
      </right>
      <top style="thin">
        <color auto="1"/>
      </top>
      <bottom style="thin">
        <color auto="1"/>
      </bottom>
      <diagonal/>
    </border>
    <border>
      <left style="thick">
        <color rgb="FFA4C2F4"/>
      </left>
      <right/>
      <top style="thin">
        <color rgb="FF000000"/>
      </top>
      <bottom/>
      <diagonal/>
    </border>
    <border>
      <left style="thin">
        <color rgb="FF000000"/>
      </left>
      <right/>
      <top style="thick">
        <color rgb="FFA4C2F4"/>
      </top>
      <bottom/>
      <diagonal/>
    </border>
    <border>
      <left/>
      <right style="thin">
        <color rgb="FF000000"/>
      </right>
      <top style="thick">
        <color rgb="FFA4C2F4"/>
      </top>
      <bottom/>
      <diagonal/>
    </border>
    <border>
      <left style="thin">
        <color rgb="FF000000"/>
      </left>
      <right style="thin">
        <color rgb="FF000000"/>
      </right>
      <top style="thick">
        <color rgb="FFA4C2F4"/>
      </top>
      <bottom/>
      <diagonal/>
    </border>
    <border>
      <left/>
      <right style="thick">
        <color rgb="FFA4C2F4"/>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ck">
        <color rgb="FFA4C2F4"/>
      </bottom>
      <diagonal/>
    </border>
    <border>
      <left style="thin">
        <color auto="1"/>
      </left>
      <right/>
      <top style="thin">
        <color auto="1"/>
      </top>
      <bottom style="thin">
        <color auto="1"/>
      </bottom>
      <diagonal/>
    </border>
    <border>
      <left style="thick">
        <color rgb="FFA4C2F4"/>
      </left>
      <right style="thin">
        <color rgb="FF000000"/>
      </right>
      <top style="thin">
        <color theme="4"/>
      </top>
      <bottom/>
      <diagonal/>
    </border>
    <border>
      <left style="thin">
        <color auto="1"/>
      </left>
      <right style="thin">
        <color auto="1"/>
      </right>
      <top style="thin">
        <color theme="4"/>
      </top>
      <bottom style="thin">
        <color auto="1"/>
      </bottom>
      <diagonal/>
    </border>
    <border>
      <left style="thin">
        <color rgb="FF000000"/>
      </left>
      <right style="thin">
        <color rgb="FF000000"/>
      </right>
      <top style="thin">
        <color theme="4"/>
      </top>
      <bottom/>
      <diagonal/>
    </border>
    <border>
      <left style="thin">
        <color rgb="FF000000"/>
      </left>
      <right style="thick">
        <color rgb="FFA4C2F4"/>
      </right>
      <top style="thin">
        <color theme="4"/>
      </top>
      <bottom style="thin">
        <color rgb="FF000000"/>
      </bottom>
      <diagonal/>
    </border>
    <border>
      <left/>
      <right style="thin">
        <color rgb="FF000000"/>
      </right>
      <top style="thin">
        <color rgb="FF000000"/>
      </top>
      <bottom/>
      <diagonal/>
    </border>
    <border>
      <left style="thin">
        <color auto="1"/>
      </left>
      <right style="thin">
        <color auto="1"/>
      </right>
      <top/>
      <bottom/>
      <diagonal/>
    </border>
    <border>
      <left style="thick">
        <color rgb="FFA4C2F4"/>
      </left>
      <right style="thin">
        <color auto="1"/>
      </right>
      <top style="thin">
        <color rgb="FF000000"/>
      </top>
      <bottom/>
      <diagonal/>
    </border>
    <border>
      <left style="thick">
        <color rgb="FFA4C2F4"/>
      </left>
      <right style="thin">
        <color auto="1"/>
      </right>
      <top/>
      <bottom/>
      <diagonal/>
    </border>
    <border>
      <left/>
      <right style="thin">
        <color auto="1"/>
      </right>
      <top/>
      <bottom style="thin">
        <color auto="1"/>
      </bottom>
      <diagonal/>
    </border>
    <border>
      <left/>
      <right style="thick">
        <color rgb="FFA4C2F4"/>
      </right>
      <top/>
      <bottom style="thin">
        <color rgb="FF000000"/>
      </bottom>
      <diagonal/>
    </border>
    <border>
      <left style="thin">
        <color auto="1"/>
      </left>
      <right style="thin">
        <color auto="1"/>
      </right>
      <top/>
      <bottom style="thin">
        <color rgb="FF000000"/>
      </bottom>
      <diagonal/>
    </border>
    <border>
      <left style="thin">
        <color auto="1"/>
      </left>
      <right/>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diagonal/>
    </border>
    <border>
      <left style="thin">
        <color rgb="FFFFFFFF"/>
      </left>
      <right style="thin">
        <color rgb="FFFFFFFF"/>
      </right>
      <top/>
      <bottom style="thin">
        <color theme="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ck">
        <color rgb="FFA4C2F4"/>
      </right>
      <top style="thin">
        <color rgb="FF000000"/>
      </top>
      <bottom/>
      <diagonal/>
    </border>
    <border>
      <left/>
      <right style="thick">
        <color rgb="FFA4C2F4"/>
      </right>
      <top/>
      <bottom/>
      <diagonal/>
    </border>
    <border>
      <left style="thin">
        <color rgb="FF000000"/>
      </left>
      <right/>
      <top style="thick">
        <color rgb="FFA4C2F4"/>
      </top>
      <bottom style="thin">
        <color auto="1"/>
      </bottom>
      <diagonal/>
    </border>
    <border>
      <left/>
      <right style="thin">
        <color auto="1"/>
      </right>
      <top style="thick">
        <color rgb="FFA4C2F4"/>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s>
  <cellStyleXfs count="129">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20" fillId="0" borderId="0" applyFont="0" applyFill="0" applyBorder="0" applyAlignment="0" applyProtection="0"/>
    <xf numFmtId="0" fontId="14" fillId="0" borderId="0" applyNumberFormat="0" applyFill="0" applyBorder="0" applyAlignment="0" applyProtection="0"/>
  </cellStyleXfs>
  <cellXfs count="293">
    <xf numFmtId="0" fontId="0" fillId="0" borderId="0" xfId="0" applyFont="1" applyAlignment="1"/>
    <xf numFmtId="164" fontId="4" fillId="2" borderId="5"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4" borderId="17" xfId="0" applyFont="1" applyFill="1" applyBorder="1" applyAlignment="1">
      <alignment horizontal="center" vertical="center"/>
    </xf>
    <xf numFmtId="0" fontId="7" fillId="4" borderId="20" xfId="0" applyFont="1" applyFill="1" applyBorder="1" applyAlignment="1">
      <alignment horizontal="center" vertical="center"/>
    </xf>
    <xf numFmtId="164" fontId="2" fillId="2" borderId="23" xfId="0" applyNumberFormat="1" applyFont="1" applyFill="1" applyBorder="1" applyAlignment="1">
      <alignment horizontal="center" vertical="center"/>
    </xf>
    <xf numFmtId="0" fontId="2" fillId="2" borderId="24" xfId="0" applyFont="1" applyFill="1" applyBorder="1" applyAlignment="1">
      <alignment horizontal="center" vertical="center"/>
    </xf>
    <xf numFmtId="165" fontId="2" fillId="2" borderId="24"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0" fillId="0" borderId="0" xfId="0" applyFont="1" applyAlignment="1"/>
    <xf numFmtId="0" fontId="7" fillId="4" borderId="19" xfId="0" applyFont="1" applyFill="1" applyBorder="1" applyAlignment="1">
      <alignment horizontal="center" vertical="center"/>
    </xf>
    <xf numFmtId="1" fontId="5" fillId="4" borderId="34" xfId="0" applyNumberFormat="1" applyFont="1" applyFill="1" applyBorder="1" applyAlignment="1">
      <alignment horizontal="center" vertical="center"/>
    </xf>
    <xf numFmtId="0" fontId="7" fillId="4" borderId="34" xfId="0" applyFont="1" applyFill="1" applyBorder="1" applyAlignment="1">
      <alignment horizontal="center" vertical="center"/>
    </xf>
    <xf numFmtId="0" fontId="7" fillId="4" borderId="12" xfId="0" applyFont="1" applyFill="1" applyBorder="1" applyAlignment="1">
      <alignment horizontal="center" vertical="center"/>
    </xf>
    <xf numFmtId="1" fontId="5" fillId="4" borderId="30" xfId="0" applyNumberFormat="1" applyFont="1" applyFill="1" applyBorder="1" applyAlignment="1">
      <alignment horizontal="center" vertical="center"/>
    </xf>
    <xf numFmtId="0" fontId="7" fillId="4" borderId="30" xfId="0" applyFont="1" applyFill="1" applyBorder="1" applyAlignment="1">
      <alignment horizontal="center" vertical="center"/>
    </xf>
    <xf numFmtId="1" fontId="10" fillId="4" borderId="30" xfId="0" applyNumberFormat="1" applyFont="1" applyFill="1" applyBorder="1" applyAlignment="1">
      <alignment horizontal="center" vertical="center"/>
    </xf>
    <xf numFmtId="164" fontId="12" fillId="0" borderId="30" xfId="0" applyNumberFormat="1" applyFont="1" applyBorder="1" applyAlignment="1">
      <alignment horizontal="center" vertical="center"/>
    </xf>
    <xf numFmtId="166" fontId="7" fillId="6" borderId="30" xfId="0" applyNumberFormat="1" applyFont="1" applyFill="1" applyBorder="1" applyAlignment="1">
      <alignment horizontal="center" vertical="center"/>
    </xf>
    <xf numFmtId="0" fontId="7" fillId="6" borderId="30" xfId="0" applyFont="1" applyFill="1" applyBorder="1" applyAlignment="1">
      <alignment horizontal="center" vertical="center"/>
    </xf>
    <xf numFmtId="0" fontId="7" fillId="4" borderId="35" xfId="0" applyFont="1" applyFill="1" applyBorder="1" applyAlignment="1">
      <alignment horizontal="center" vertical="center"/>
    </xf>
    <xf numFmtId="1" fontId="5" fillId="4" borderId="15" xfId="0" applyNumberFormat="1" applyFont="1" applyFill="1" applyBorder="1" applyAlignment="1">
      <alignment horizontal="center" vertical="center"/>
    </xf>
    <xf numFmtId="0" fontId="7" fillId="4" borderId="15" xfId="0" applyFont="1" applyFill="1" applyBorder="1" applyAlignment="1">
      <alignment horizontal="center" vertical="center"/>
    </xf>
    <xf numFmtId="0" fontId="13" fillId="4" borderId="30" xfId="0" applyFont="1" applyFill="1" applyBorder="1" applyAlignment="1">
      <alignment horizontal="center" vertical="center"/>
    </xf>
    <xf numFmtId="164" fontId="12" fillId="0" borderId="36" xfId="0" applyNumberFormat="1" applyFont="1" applyBorder="1" applyAlignment="1">
      <alignment horizontal="center" vertical="center"/>
    </xf>
    <xf numFmtId="0" fontId="2" fillId="2" borderId="39"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xf>
    <xf numFmtId="164" fontId="2" fillId="2" borderId="9" xfId="0" applyNumberFormat="1" applyFont="1" applyFill="1" applyBorder="1" applyAlignment="1">
      <alignment horizontal="center" vertical="center" wrapText="1"/>
    </xf>
    <xf numFmtId="0" fontId="11" fillId="5" borderId="30" xfId="0" applyFont="1" applyFill="1" applyBorder="1" applyAlignment="1">
      <alignment horizontal="center" vertical="center"/>
    </xf>
    <xf numFmtId="0" fontId="7" fillId="8" borderId="30" xfId="0" applyFont="1" applyFill="1" applyBorder="1" applyAlignment="1">
      <alignment horizontal="center" vertical="center"/>
    </xf>
    <xf numFmtId="0" fontId="7" fillId="8" borderId="35"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4" xfId="0" applyFont="1" applyFill="1" applyBorder="1" applyAlignment="1">
      <alignment horizontal="center" vertical="center"/>
    </xf>
    <xf numFmtId="1" fontId="5" fillId="4" borderId="36" xfId="0" applyNumberFormat="1" applyFont="1" applyFill="1" applyBorder="1" applyAlignment="1">
      <alignment horizontal="center" vertical="center"/>
    </xf>
    <xf numFmtId="0" fontId="7" fillId="4" borderId="45" xfId="0" applyFont="1" applyFill="1" applyBorder="1" applyAlignment="1">
      <alignment horizontal="center" vertical="center"/>
    </xf>
    <xf numFmtId="1" fontId="5" fillId="4" borderId="49" xfId="0" applyNumberFormat="1" applyFont="1" applyFill="1" applyBorder="1" applyAlignment="1">
      <alignment horizontal="center" vertical="center"/>
    </xf>
    <xf numFmtId="0" fontId="7" fillId="4" borderId="50" xfId="0" applyFont="1" applyFill="1" applyBorder="1" applyAlignment="1">
      <alignment horizontal="center" vertical="center"/>
    </xf>
    <xf numFmtId="0" fontId="7" fillId="4" borderId="49" xfId="0" applyFont="1" applyFill="1" applyBorder="1" applyAlignment="1">
      <alignment horizontal="center" vertical="center"/>
    </xf>
    <xf numFmtId="164" fontId="12" fillId="0" borderId="49" xfId="0" applyNumberFormat="1" applyFont="1" applyBorder="1" applyAlignment="1">
      <alignment horizontal="center" vertical="center"/>
    </xf>
    <xf numFmtId="0" fontId="7" fillId="9" borderId="49" xfId="0" applyFont="1" applyFill="1" applyBorder="1" applyAlignment="1">
      <alignment horizontal="center" vertical="center"/>
    </xf>
    <xf numFmtId="0" fontId="7" fillId="9" borderId="50" xfId="0" applyFont="1" applyFill="1" applyBorder="1" applyAlignment="1">
      <alignment horizontal="center" vertical="center"/>
    </xf>
    <xf numFmtId="166" fontId="7" fillId="10" borderId="49" xfId="0" applyNumberFormat="1" applyFont="1" applyFill="1" applyBorder="1" applyAlignment="1">
      <alignment horizontal="center" vertical="center"/>
    </xf>
    <xf numFmtId="0" fontId="7" fillId="10" borderId="49" xfId="0" applyFont="1" applyFill="1" applyBorder="1" applyAlignment="1">
      <alignment horizontal="center" vertical="center"/>
    </xf>
    <xf numFmtId="1" fontId="7" fillId="4" borderId="30" xfId="0" applyNumberFormat="1" applyFont="1" applyFill="1" applyBorder="1" applyAlignment="1">
      <alignment horizontal="center" vertical="center"/>
    </xf>
    <xf numFmtId="0" fontId="24" fillId="11" borderId="61" xfId="0" applyFont="1" applyFill="1" applyBorder="1" applyAlignment="1">
      <alignment horizontal="center"/>
    </xf>
    <xf numFmtId="0" fontId="24" fillId="11" borderId="62" xfId="0" applyFont="1" applyFill="1" applyBorder="1" applyAlignment="1">
      <alignment horizontal="center"/>
    </xf>
    <xf numFmtId="0" fontId="24" fillId="11" borderId="63" xfId="0" applyFont="1" applyFill="1" applyBorder="1" applyAlignment="1">
      <alignment horizontal="center"/>
    </xf>
    <xf numFmtId="0" fontId="24" fillId="11" borderId="66" xfId="0" applyFont="1" applyFill="1" applyBorder="1" applyAlignment="1">
      <alignment horizontal="center"/>
    </xf>
    <xf numFmtId="0" fontId="24" fillId="11" borderId="67" xfId="0" applyFont="1" applyFill="1" applyBorder="1" applyAlignment="1">
      <alignment horizontal="center"/>
    </xf>
    <xf numFmtId="164" fontId="3" fillId="2" borderId="9"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1" fontId="18" fillId="4" borderId="34" xfId="0" applyNumberFormat="1" applyFont="1" applyFill="1" applyBorder="1" applyAlignment="1">
      <alignment horizontal="center" vertical="center"/>
    </xf>
    <xf numFmtId="0" fontId="27" fillId="4" borderId="34" xfId="0" applyFont="1" applyFill="1" applyBorder="1" applyAlignment="1">
      <alignment horizontal="center" vertical="center"/>
    </xf>
    <xf numFmtId="0" fontId="27" fillId="4" borderId="17" xfId="0" applyFont="1" applyFill="1" applyBorder="1" applyAlignment="1">
      <alignment horizontal="center" vertical="center"/>
    </xf>
    <xf numFmtId="1" fontId="18" fillId="4" borderId="30" xfId="0" applyNumberFormat="1" applyFont="1" applyFill="1" applyBorder="1" applyAlignment="1">
      <alignment horizontal="center" vertical="center"/>
    </xf>
    <xf numFmtId="0" fontId="27" fillId="4" borderId="30" xfId="0" applyFont="1" applyFill="1" applyBorder="1" applyAlignment="1">
      <alignment horizontal="center" vertical="center"/>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37" xfId="0" applyFont="1" applyFill="1" applyBorder="1" applyAlignment="1">
      <alignment horizontal="center" vertical="center"/>
    </xf>
    <xf numFmtId="0" fontId="27" fillId="4" borderId="36" xfId="0" applyFont="1" applyFill="1" applyBorder="1" applyAlignment="1">
      <alignment horizontal="center" vertical="center"/>
    </xf>
    <xf numFmtId="0" fontId="28" fillId="5" borderId="30" xfId="0" applyFont="1" applyFill="1" applyBorder="1" applyAlignment="1">
      <alignment horizontal="center" vertical="center"/>
    </xf>
    <xf numFmtId="164" fontId="29" fillId="0" borderId="30" xfId="0" applyNumberFormat="1" applyFont="1" applyBorder="1" applyAlignment="1">
      <alignment horizontal="center" vertical="center"/>
    </xf>
    <xf numFmtId="0" fontId="27" fillId="6" borderId="49" xfId="0" applyFont="1" applyFill="1" applyBorder="1" applyAlignment="1">
      <alignment horizontal="center" vertical="center"/>
    </xf>
    <xf numFmtId="0" fontId="27" fillId="6" borderId="50" xfId="0" applyFont="1" applyFill="1" applyBorder="1" applyAlignment="1">
      <alignment horizontal="center" vertical="center"/>
    </xf>
    <xf numFmtId="164" fontId="3" fillId="2" borderId="23" xfId="0" applyNumberFormat="1" applyFont="1" applyFill="1" applyBorder="1" applyAlignment="1">
      <alignment horizontal="center" vertical="center"/>
    </xf>
    <xf numFmtId="0" fontId="3" fillId="2" borderId="24" xfId="0" applyFont="1" applyFill="1" applyBorder="1" applyAlignment="1">
      <alignment horizontal="center" vertical="center"/>
    </xf>
    <xf numFmtId="165" fontId="3" fillId="2" borderId="24" xfId="0" applyNumberFormat="1" applyFont="1" applyFill="1" applyBorder="1" applyAlignment="1">
      <alignment horizontal="center" vertical="center"/>
    </xf>
    <xf numFmtId="0" fontId="3" fillId="2" borderId="2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44" xfId="0" applyFont="1" applyFill="1" applyBorder="1" applyAlignment="1">
      <alignment horizontal="center" vertical="center"/>
    </xf>
    <xf numFmtId="0" fontId="27" fillId="4" borderId="35"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45" xfId="0" applyFont="1" applyFill="1" applyBorder="1" applyAlignment="1">
      <alignment horizontal="center" vertical="center"/>
    </xf>
    <xf numFmtId="0" fontId="27" fillId="4" borderId="50" xfId="0" applyFont="1" applyFill="1" applyBorder="1" applyAlignment="1">
      <alignment horizontal="center" vertical="center"/>
    </xf>
    <xf numFmtId="0" fontId="27" fillId="4" borderId="49" xfId="0" applyFont="1" applyFill="1" applyBorder="1" applyAlignment="1">
      <alignment horizontal="center" vertical="center"/>
    </xf>
    <xf numFmtId="1" fontId="18" fillId="4" borderId="49" xfId="0" applyNumberFormat="1" applyFont="1" applyFill="1" applyBorder="1" applyAlignment="1">
      <alignment horizontal="center" vertical="center"/>
    </xf>
    <xf numFmtId="164" fontId="29" fillId="0" borderId="49" xfId="0" applyNumberFormat="1" applyFont="1" applyBorder="1" applyAlignment="1">
      <alignment horizontal="center" vertical="center"/>
    </xf>
    <xf numFmtId="1" fontId="18" fillId="4" borderId="15" xfId="0" applyNumberFormat="1" applyFont="1" applyFill="1" applyBorder="1" applyAlignment="1">
      <alignment horizontal="center" vertical="center"/>
    </xf>
    <xf numFmtId="164" fontId="29" fillId="0" borderId="36" xfId="0" applyNumberFormat="1" applyFont="1" applyBorder="1" applyAlignment="1">
      <alignment horizontal="center" vertical="center"/>
    </xf>
    <xf numFmtId="166" fontId="27" fillId="6" borderId="30" xfId="0" applyNumberFormat="1" applyFont="1" applyFill="1" applyBorder="1" applyAlignment="1">
      <alignment horizontal="center" vertical="center"/>
    </xf>
    <xf numFmtId="0" fontId="27" fillId="6" borderId="30" xfId="0" applyFont="1" applyFill="1" applyBorder="1" applyAlignment="1">
      <alignment horizontal="center" vertical="center"/>
    </xf>
    <xf numFmtId="1" fontId="27" fillId="4" borderId="30" xfId="0" applyNumberFormat="1" applyFont="1" applyFill="1" applyBorder="1" applyAlignment="1">
      <alignment horizontal="center" vertical="center"/>
    </xf>
    <xf numFmtId="0" fontId="3" fillId="2" borderId="39" xfId="0" applyFont="1" applyFill="1" applyBorder="1" applyAlignment="1">
      <alignment horizontal="center" vertical="center"/>
    </xf>
    <xf numFmtId="164" fontId="17" fillId="2" borderId="5" xfId="0" applyNumberFormat="1" applyFont="1" applyFill="1" applyBorder="1" applyAlignment="1">
      <alignment horizontal="center" vertical="center" wrapText="1"/>
    </xf>
    <xf numFmtId="165" fontId="16" fillId="4" borderId="30" xfId="0" applyNumberFormat="1" applyFont="1" applyFill="1" applyBorder="1" applyAlignment="1">
      <alignment horizontal="center" vertical="center"/>
    </xf>
    <xf numFmtId="0" fontId="2" fillId="2" borderId="30" xfId="0" applyFont="1" applyFill="1" applyBorder="1" applyAlignment="1">
      <alignment horizontal="center"/>
    </xf>
    <xf numFmtId="1" fontId="2" fillId="2" borderId="30" xfId="0" applyNumberFormat="1" applyFont="1" applyFill="1" applyBorder="1" applyAlignment="1">
      <alignment horizontal="center"/>
    </xf>
    <xf numFmtId="0" fontId="18" fillId="4" borderId="30" xfId="0" applyFont="1" applyFill="1" applyBorder="1" applyAlignment="1">
      <alignment horizontal="center" vertical="center"/>
    </xf>
    <xf numFmtId="0" fontId="33" fillId="0" borderId="0" xfId="0" applyFont="1" applyBorder="1" applyAlignment="1">
      <alignment vertical="center" wrapText="1"/>
    </xf>
    <xf numFmtId="0" fontId="0" fillId="0" borderId="0" xfId="0" applyFont="1" applyBorder="1" applyAlignment="1"/>
    <xf numFmtId="0" fontId="28" fillId="5" borderId="30" xfId="0" applyFont="1" applyFill="1" applyBorder="1" applyAlignment="1">
      <alignment horizontal="center" vertical="center"/>
    </xf>
    <xf numFmtId="0" fontId="20" fillId="0" borderId="0" xfId="0" applyFont="1" applyAlignment="1">
      <alignment horizontal="center" vertical="center"/>
    </xf>
    <xf numFmtId="0" fontId="0" fillId="0" borderId="0" xfId="0" applyFont="1" applyAlignment="1">
      <alignment horizontal="center" vertical="center"/>
    </xf>
    <xf numFmtId="0" fontId="26" fillId="0" borderId="0" xfId="0" applyFont="1" applyBorder="1" applyAlignment="1">
      <alignment vertical="center" wrapText="1"/>
    </xf>
    <xf numFmtId="0" fontId="27" fillId="4" borderId="38" xfId="0" applyFont="1" applyFill="1" applyBorder="1" applyAlignment="1">
      <alignment horizontal="center" vertical="center"/>
    </xf>
    <xf numFmtId="0" fontId="27" fillId="4" borderId="76" xfId="0" applyFont="1" applyFill="1" applyBorder="1" applyAlignment="1">
      <alignment horizontal="center" vertical="center"/>
    </xf>
    <xf numFmtId="0" fontId="27" fillId="4" borderId="74" xfId="0" applyFont="1" applyFill="1" applyBorder="1" applyAlignment="1">
      <alignment horizontal="center" vertical="center"/>
    </xf>
    <xf numFmtId="0" fontId="27" fillId="4" borderId="77" xfId="0" applyFont="1" applyFill="1" applyBorder="1" applyAlignment="1">
      <alignment horizontal="center" vertical="center"/>
    </xf>
    <xf numFmtId="0" fontId="18" fillId="4" borderId="30" xfId="0" applyFont="1" applyFill="1" applyBorder="1" applyAlignment="1">
      <alignment horizontal="center" vertical="center"/>
    </xf>
    <xf numFmtId="0" fontId="37" fillId="12" borderId="0" xfId="0" applyFont="1" applyFill="1" applyBorder="1" applyAlignment="1">
      <alignment horizontal="center" vertical="center" textRotation="90" wrapText="1"/>
    </xf>
    <xf numFmtId="0" fontId="25" fillId="12" borderId="0" xfId="0" applyFont="1" applyFill="1" applyBorder="1" applyAlignment="1"/>
    <xf numFmtId="2" fontId="24" fillId="11" borderId="67" xfId="0" applyNumberFormat="1" applyFont="1" applyFill="1" applyBorder="1" applyAlignment="1">
      <alignment horizontal="center"/>
    </xf>
    <xf numFmtId="0" fontId="20" fillId="0" borderId="0" xfId="0" applyFont="1" applyAlignment="1"/>
    <xf numFmtId="0" fontId="14" fillId="0" borderId="0" xfId="128" applyAlignment="1"/>
    <xf numFmtId="1" fontId="24" fillId="11" borderId="67" xfId="0" applyNumberFormat="1" applyFont="1" applyFill="1" applyBorder="1" applyAlignment="1">
      <alignment horizontal="center"/>
    </xf>
    <xf numFmtId="0" fontId="25" fillId="0" borderId="0" xfId="0" applyFont="1" applyFill="1" applyBorder="1" applyAlignment="1"/>
    <xf numFmtId="0" fontId="18" fillId="4" borderId="30" xfId="0" applyFont="1" applyFill="1" applyBorder="1" applyAlignment="1">
      <alignment horizontal="center" vertical="center"/>
    </xf>
    <xf numFmtId="0" fontId="18" fillId="4" borderId="30" xfId="0" applyFont="1" applyFill="1" applyBorder="1" applyAlignment="1">
      <alignment horizontal="center" vertical="center"/>
    </xf>
    <xf numFmtId="0" fontId="24" fillId="0" borderId="73" xfId="0" applyFont="1" applyFill="1" applyBorder="1" applyAlignment="1">
      <alignment horizontal="center" vertical="center" wrapText="1"/>
    </xf>
    <xf numFmtId="0" fontId="24" fillId="0" borderId="0" xfId="0" applyFont="1" applyFill="1" applyBorder="1" applyAlignment="1"/>
    <xf numFmtId="0" fontId="18" fillId="4" borderId="30" xfId="0" applyFont="1" applyFill="1" applyBorder="1" applyAlignment="1">
      <alignment horizontal="center" vertical="center" wrapText="1"/>
    </xf>
    <xf numFmtId="165" fontId="39" fillId="11" borderId="68" xfId="0" applyNumberFormat="1" applyFont="1" applyFill="1" applyBorder="1" applyAlignment="1">
      <alignment horizontal="center"/>
    </xf>
    <xf numFmtId="0" fontId="0" fillId="0" borderId="80" xfId="0" applyFont="1" applyBorder="1" applyAlignment="1"/>
    <xf numFmtId="0" fontId="0" fillId="0" borderId="82" xfId="0" applyFont="1" applyBorder="1" applyAlignment="1"/>
    <xf numFmtId="0" fontId="26" fillId="0" borderId="70"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49" xfId="0" applyFont="1" applyBorder="1" applyAlignment="1">
      <alignment horizontal="center" vertical="center" wrapText="1"/>
    </xf>
    <xf numFmtId="0" fontId="24" fillId="11" borderId="37" xfId="0" applyFont="1" applyFill="1" applyBorder="1" applyAlignment="1">
      <alignment horizontal="center" vertical="center" wrapText="1"/>
    </xf>
    <xf numFmtId="0" fontId="24" fillId="11" borderId="38" xfId="0" applyFont="1" applyFill="1" applyBorder="1" applyAlignment="1">
      <alignment horizontal="center" vertical="center" wrapText="1"/>
    </xf>
    <xf numFmtId="0" fontId="24" fillId="11" borderId="37" xfId="0" applyFont="1" applyFill="1" applyBorder="1" applyAlignment="1">
      <alignment horizontal="center" vertical="center"/>
    </xf>
    <xf numFmtId="0" fontId="24" fillId="11" borderId="38" xfId="0" applyFont="1" applyFill="1" applyBorder="1" applyAlignment="1">
      <alignment horizontal="center" vertical="center"/>
    </xf>
    <xf numFmtId="0" fontId="33" fillId="0" borderId="70"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49" xfId="0" applyFont="1" applyBorder="1" applyAlignment="1">
      <alignment horizontal="center" vertical="center" wrapText="1"/>
    </xf>
    <xf numFmtId="1" fontId="35" fillId="4" borderId="30" xfId="0" applyNumberFormat="1" applyFont="1" applyFill="1" applyBorder="1" applyAlignment="1">
      <alignment horizontal="center" vertical="center" wrapText="1"/>
    </xf>
    <xf numFmtId="164" fontId="19" fillId="7" borderId="30" xfId="0" applyNumberFormat="1" applyFont="1" applyFill="1" applyBorder="1" applyAlignment="1">
      <alignment horizontal="center" vertical="center"/>
    </xf>
    <xf numFmtId="0" fontId="1" fillId="0" borderId="30" xfId="0" applyFont="1" applyBorder="1"/>
    <xf numFmtId="0" fontId="2" fillId="2" borderId="30" xfId="0" applyFont="1" applyFill="1" applyBorder="1" applyAlignment="1">
      <alignment horizontal="center" vertical="center"/>
    </xf>
    <xf numFmtId="0" fontId="6" fillId="2" borderId="30"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3" fillId="0" borderId="30" xfId="0" applyFont="1" applyBorder="1"/>
    <xf numFmtId="0" fontId="2" fillId="2" borderId="3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32" fillId="4" borderId="30" xfId="0" applyFont="1" applyFill="1" applyBorder="1" applyAlignment="1">
      <alignment horizontal="center" vertical="center"/>
    </xf>
    <xf numFmtId="165" fontId="17" fillId="4" borderId="30" xfId="0" applyNumberFormat="1"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33" fillId="0" borderId="72" xfId="0" applyFont="1" applyBorder="1" applyAlignment="1">
      <alignment horizontal="center" vertical="center"/>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33" fillId="0" borderId="52" xfId="0" applyFont="1" applyBorder="1" applyAlignment="1">
      <alignment horizontal="center" vertical="center"/>
    </xf>
    <xf numFmtId="0" fontId="33" fillId="0" borderId="49" xfId="0" applyFont="1" applyBorder="1" applyAlignment="1">
      <alignment horizontal="center" vertical="center"/>
    </xf>
    <xf numFmtId="164" fontId="18" fillId="4" borderId="31" xfId="0" applyNumberFormat="1" applyFont="1" applyFill="1" applyBorder="1" applyAlignment="1">
      <alignment horizontal="center" vertical="center"/>
    </xf>
    <xf numFmtId="164" fontId="18" fillId="4" borderId="26" xfId="0" applyNumberFormat="1" applyFont="1" applyFill="1" applyBorder="1" applyAlignment="1">
      <alignment horizontal="center" vertical="center"/>
    </xf>
    <xf numFmtId="164" fontId="18" fillId="4" borderId="27" xfId="0" applyNumberFormat="1" applyFont="1" applyFill="1" applyBorder="1" applyAlignment="1">
      <alignment horizontal="center" vertical="center"/>
    </xf>
    <xf numFmtId="0" fontId="18" fillId="4" borderId="30" xfId="0" applyFont="1" applyFill="1" applyBorder="1" applyAlignment="1">
      <alignment horizontal="center" vertical="center"/>
    </xf>
    <xf numFmtId="0" fontId="1" fillId="0" borderId="30" xfId="0" applyFont="1" applyBorder="1" applyAlignment="1">
      <alignment horizontal="center" vertical="center"/>
    </xf>
    <xf numFmtId="0" fontId="28" fillId="5" borderId="28" xfId="0" applyFont="1" applyFill="1" applyBorder="1" applyAlignment="1">
      <alignment horizontal="center" vertical="center"/>
    </xf>
    <xf numFmtId="0" fontId="18" fillId="4" borderId="32" xfId="0" applyFont="1" applyFill="1" applyBorder="1" applyAlignment="1">
      <alignment horizontal="center" vertical="center"/>
    </xf>
    <xf numFmtId="0" fontId="1" fillId="0" borderId="33" xfId="0" applyFont="1" applyBorder="1" applyAlignment="1">
      <alignment horizontal="center" vertical="center"/>
    </xf>
    <xf numFmtId="0" fontId="3" fillId="5" borderId="59"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56" xfId="0" applyFont="1" applyFill="1" applyBorder="1" applyAlignment="1">
      <alignment horizontal="center" vertical="center"/>
    </xf>
    <xf numFmtId="164" fontId="18" fillId="4" borderId="22" xfId="0" applyNumberFormat="1" applyFont="1" applyFill="1" applyBorder="1" applyAlignment="1">
      <alignment horizontal="center" vertical="center"/>
    </xf>
    <xf numFmtId="0" fontId="20" fillId="0" borderId="29" xfId="0" applyFont="1" applyBorder="1" applyAlignment="1">
      <alignment horizontal="center"/>
    </xf>
    <xf numFmtId="164" fontId="30" fillId="3" borderId="1" xfId="0" applyNumberFormat="1" applyFont="1" applyFill="1" applyBorder="1" applyAlignment="1">
      <alignment horizontal="center" vertical="center" wrapText="1"/>
    </xf>
    <xf numFmtId="0" fontId="31" fillId="0" borderId="2" xfId="0" applyFont="1" applyBorder="1" applyAlignment="1">
      <alignment wrapText="1"/>
    </xf>
    <xf numFmtId="164" fontId="3" fillId="2" borderId="3" xfId="0" applyNumberFormat="1" applyFont="1" applyFill="1" applyBorder="1" applyAlignment="1">
      <alignment horizontal="center" vertical="center" wrapText="1"/>
    </xf>
    <xf numFmtId="0" fontId="1" fillId="0" borderId="4" xfId="0" applyFont="1" applyBorder="1" applyAlignment="1">
      <alignment wrapText="1"/>
    </xf>
    <xf numFmtId="164" fontId="3" fillId="2" borderId="6" xfId="0" applyNumberFormat="1" applyFont="1" applyFill="1" applyBorder="1" applyAlignment="1">
      <alignment horizontal="center" vertical="center" wrapText="1"/>
    </xf>
    <xf numFmtId="0" fontId="1" fillId="0" borderId="7" xfId="0" applyFont="1" applyBorder="1" applyAlignment="1">
      <alignment wrapText="1"/>
    </xf>
    <xf numFmtId="0" fontId="1" fillId="0" borderId="8" xfId="0" applyFont="1" applyBorder="1" applyAlignment="1">
      <alignment wrapText="1"/>
    </xf>
    <xf numFmtId="0" fontId="3" fillId="2" borderId="10" xfId="0" applyFont="1" applyFill="1" applyBorder="1" applyAlignment="1">
      <alignment horizontal="center" vertical="center" wrapText="1"/>
    </xf>
    <xf numFmtId="0" fontId="1" fillId="0" borderId="11" xfId="0" applyFont="1" applyBorder="1" applyAlignment="1">
      <alignment wrapText="1"/>
    </xf>
    <xf numFmtId="164" fontId="18" fillId="4" borderId="47" xfId="0" applyNumberFormat="1" applyFont="1" applyFill="1" applyBorder="1" applyAlignment="1">
      <alignment horizontal="center" vertical="center"/>
    </xf>
    <xf numFmtId="164" fontId="18" fillId="4" borderId="48" xfId="0" applyNumberFormat="1" applyFont="1" applyFill="1" applyBorder="1" applyAlignment="1">
      <alignment horizontal="center" vertical="center"/>
    </xf>
    <xf numFmtId="0" fontId="3" fillId="5" borderId="37"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51" xfId="0" applyFont="1" applyFill="1" applyBorder="1" applyAlignment="1">
      <alignment horizontal="center" vertical="center"/>
    </xf>
    <xf numFmtId="0" fontId="28" fillId="5" borderId="37" xfId="0" applyFont="1" applyFill="1" applyBorder="1" applyAlignment="1">
      <alignment horizontal="center" vertical="center"/>
    </xf>
    <xf numFmtId="0" fontId="28" fillId="5" borderId="46" xfId="0" applyFont="1" applyFill="1" applyBorder="1" applyAlignment="1">
      <alignment horizontal="center" vertical="center"/>
    </xf>
    <xf numFmtId="0" fontId="28" fillId="5" borderId="38" xfId="0" applyFont="1" applyFill="1" applyBorder="1" applyAlignment="1">
      <alignment horizontal="center" vertical="center"/>
    </xf>
    <xf numFmtId="164" fontId="18" fillId="4" borderId="18" xfId="0" applyNumberFormat="1" applyFont="1" applyFill="1" applyBorder="1" applyAlignment="1">
      <alignment horizontal="center" vertical="center"/>
    </xf>
    <xf numFmtId="164" fontId="18" fillId="4" borderId="21" xfId="0" applyNumberFormat="1" applyFont="1" applyFill="1" applyBorder="1" applyAlignment="1">
      <alignment horizontal="center" vertical="center"/>
    </xf>
    <xf numFmtId="0" fontId="28" fillId="5" borderId="30" xfId="0" applyFont="1" applyFill="1" applyBorder="1" applyAlignment="1">
      <alignment horizontal="center" vertical="center"/>
    </xf>
    <xf numFmtId="0" fontId="18" fillId="4" borderId="78" xfId="0" applyFont="1" applyFill="1" applyBorder="1" applyAlignment="1">
      <alignment horizontal="center" vertical="center"/>
    </xf>
    <xf numFmtId="0" fontId="18" fillId="4" borderId="79" xfId="0" applyFont="1" applyFill="1" applyBorder="1" applyAlignment="1">
      <alignment horizontal="center" vertical="center"/>
    </xf>
    <xf numFmtId="0" fontId="18" fillId="4" borderId="40" xfId="0" applyFont="1" applyFill="1" applyBorder="1" applyAlignment="1">
      <alignment horizontal="center" vertical="center"/>
    </xf>
    <xf numFmtId="0" fontId="18" fillId="4" borderId="36" xfId="0" applyFont="1" applyFill="1" applyBorder="1" applyAlignment="1">
      <alignment horizontal="center" vertical="center"/>
    </xf>
    <xf numFmtId="164" fontId="18" fillId="4" borderId="41" xfId="0" applyNumberFormat="1" applyFont="1" applyFill="1" applyBorder="1" applyAlignment="1">
      <alignment horizontal="center" vertical="center"/>
    </xf>
    <xf numFmtId="0" fontId="1" fillId="0" borderId="26" xfId="0" applyFont="1" applyBorder="1" applyAlignment="1">
      <alignment horizontal="center" vertical="center"/>
    </xf>
    <xf numFmtId="164" fontId="9" fillId="3" borderId="1" xfId="0" applyNumberFormat="1" applyFont="1" applyFill="1" applyBorder="1" applyAlignment="1">
      <alignment horizontal="center" vertical="center" wrapText="1"/>
    </xf>
    <xf numFmtId="0" fontId="1" fillId="0" borderId="2" xfId="0" applyFont="1" applyBorder="1" applyAlignment="1">
      <alignment wrapText="1"/>
    </xf>
    <xf numFmtId="164" fontId="18" fillId="4" borderId="16" xfId="0" applyNumberFormat="1" applyFont="1" applyFill="1" applyBorder="1" applyAlignment="1">
      <alignment horizontal="center" vertical="center"/>
    </xf>
    <xf numFmtId="164" fontId="5" fillId="4" borderId="31" xfId="0" applyNumberFormat="1" applyFont="1" applyFill="1" applyBorder="1" applyAlignment="1">
      <alignment horizontal="center" vertical="center"/>
    </xf>
    <xf numFmtId="164" fontId="5" fillId="4" borderId="26" xfId="0" applyNumberFormat="1" applyFont="1" applyFill="1" applyBorder="1" applyAlignment="1">
      <alignment horizontal="center" vertical="center"/>
    </xf>
    <xf numFmtId="164" fontId="5" fillId="4" borderId="27" xfId="0" applyNumberFormat="1" applyFont="1" applyFill="1" applyBorder="1" applyAlignment="1">
      <alignment horizontal="center" vertical="center"/>
    </xf>
    <xf numFmtId="0" fontId="5" fillId="4" borderId="40"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5" xfId="0" applyFont="1" applyFill="1" applyBorder="1" applyAlignment="1">
      <alignment horizontal="center" vertical="center"/>
    </xf>
    <xf numFmtId="0" fontId="2" fillId="5" borderId="59" xfId="0" applyFont="1" applyFill="1" applyBorder="1" applyAlignment="1">
      <alignment horizontal="center" vertical="center"/>
    </xf>
    <xf numFmtId="0" fontId="2" fillId="5" borderId="57" xfId="0" applyFont="1" applyFill="1" applyBorder="1" applyAlignment="1">
      <alignment horizontal="center" vertical="center"/>
    </xf>
    <xf numFmtId="0" fontId="2" fillId="5" borderId="58"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60" xfId="0" applyFont="1" applyFill="1" applyBorder="1" applyAlignment="1">
      <alignment horizontal="center" vertical="center"/>
    </xf>
    <xf numFmtId="164" fontId="5" fillId="4" borderId="22" xfId="0" applyNumberFormat="1" applyFont="1" applyFill="1" applyBorder="1" applyAlignment="1">
      <alignment horizontal="center" vertical="center"/>
    </xf>
    <xf numFmtId="0" fontId="5" fillId="4" borderId="30" xfId="0" applyFont="1" applyFill="1" applyBorder="1" applyAlignment="1">
      <alignment horizontal="center" vertical="center"/>
    </xf>
    <xf numFmtId="0" fontId="5" fillId="4" borderId="37" xfId="0" applyFont="1" applyFill="1" applyBorder="1" applyAlignment="1">
      <alignment horizontal="center" vertical="center"/>
    </xf>
    <xf numFmtId="0" fontId="11" fillId="5" borderId="28" xfId="0" applyFont="1" applyFill="1" applyBorder="1" applyAlignment="1">
      <alignment horizontal="center" vertical="center"/>
    </xf>
    <xf numFmtId="0" fontId="0" fillId="0" borderId="29" xfId="0" applyFont="1" applyBorder="1" applyAlignment="1">
      <alignment horizontal="center"/>
    </xf>
    <xf numFmtId="164" fontId="8" fillId="2" borderId="3"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5" fillId="4" borderId="47" xfId="0" applyNumberFormat="1" applyFont="1" applyFill="1" applyBorder="1" applyAlignment="1">
      <alignment horizontal="center" vertical="center"/>
    </xf>
    <xf numFmtId="164" fontId="5" fillId="4" borderId="48" xfId="0" applyNumberFormat="1" applyFont="1" applyFill="1" applyBorder="1" applyAlignment="1">
      <alignment horizontal="center" vertical="center"/>
    </xf>
    <xf numFmtId="0" fontId="5" fillId="4"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5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49" xfId="0" applyFont="1" applyFill="1" applyBorder="1" applyAlignment="1">
      <alignment horizontal="center" vertical="center"/>
    </xf>
    <xf numFmtId="0" fontId="2" fillId="5" borderId="38" xfId="0" applyFont="1" applyFill="1" applyBorder="1" applyAlignment="1">
      <alignment horizontal="center" vertical="center"/>
    </xf>
    <xf numFmtId="0" fontId="10" fillId="4" borderId="30"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38" xfId="0" applyFont="1" applyFill="1" applyBorder="1" applyAlignment="1">
      <alignment horizontal="center" vertical="center"/>
    </xf>
    <xf numFmtId="164" fontId="5" fillId="4" borderId="18" xfId="0" applyNumberFormat="1" applyFont="1" applyFill="1" applyBorder="1" applyAlignment="1">
      <alignment horizontal="center" vertical="center"/>
    </xf>
    <xf numFmtId="164" fontId="5" fillId="4" borderId="21" xfId="0" applyNumberFormat="1" applyFont="1" applyFill="1" applyBorder="1" applyAlignment="1">
      <alignment horizontal="center" vertical="center"/>
    </xf>
    <xf numFmtId="0" fontId="11" fillId="5" borderId="30" xfId="0" applyFont="1" applyFill="1" applyBorder="1" applyAlignment="1">
      <alignment horizontal="center" vertical="center"/>
    </xf>
    <xf numFmtId="164" fontId="5" fillId="4" borderId="41" xfId="0" applyNumberFormat="1" applyFont="1" applyFill="1" applyBorder="1" applyAlignment="1">
      <alignment horizontal="center" vertical="center"/>
    </xf>
    <xf numFmtId="0" fontId="5" fillId="4" borderId="42" xfId="0" applyFont="1" applyFill="1" applyBorder="1" applyAlignment="1">
      <alignment horizontal="center" vertical="center"/>
    </xf>
    <xf numFmtId="0" fontId="1" fillId="0" borderId="42" xfId="0" applyFont="1" applyBorder="1" applyAlignment="1">
      <alignment horizontal="center" vertical="center"/>
    </xf>
    <xf numFmtId="164" fontId="5" fillId="4" borderId="16" xfId="0" applyNumberFormat="1" applyFont="1" applyFill="1" applyBorder="1" applyAlignment="1">
      <alignment horizontal="center" vertical="center"/>
    </xf>
    <xf numFmtId="0" fontId="5" fillId="4" borderId="32" xfId="0" applyFont="1" applyFill="1" applyBorder="1" applyAlignment="1">
      <alignment horizontal="center" vertical="center"/>
    </xf>
    <xf numFmtId="0" fontId="41" fillId="0" borderId="0" xfId="0" applyFont="1" applyBorder="1" applyAlignment="1">
      <alignment horizontal="center" vertical="center" wrapText="1"/>
    </xf>
    <xf numFmtId="0" fontId="41" fillId="0" borderId="74" xfId="0" applyFont="1" applyBorder="1" applyAlignment="1">
      <alignment horizontal="center" vertical="center" wrapText="1"/>
    </xf>
    <xf numFmtId="0" fontId="42" fillId="0" borderId="37" xfId="0" applyFont="1" applyBorder="1" applyAlignment="1">
      <alignment horizontal="center" vertical="center" textRotation="90" wrapText="1"/>
    </xf>
    <xf numFmtId="0" fontId="42" fillId="0" borderId="46" xfId="0" applyFont="1" applyBorder="1" applyAlignment="1">
      <alignment horizontal="center" vertical="center" textRotation="90" wrapText="1"/>
    </xf>
    <xf numFmtId="0" fontId="42" fillId="0" borderId="38" xfId="0" applyFont="1" applyBorder="1" applyAlignment="1">
      <alignment horizontal="center" vertical="center" textRotation="90" wrapText="1"/>
    </xf>
    <xf numFmtId="0" fontId="23" fillId="0" borderId="36" xfId="0" applyFont="1" applyBorder="1" applyAlignment="1"/>
    <xf numFmtId="1" fontId="23" fillId="0" borderId="64" xfId="0" applyNumberFormat="1" applyFont="1" applyBorder="1" applyAlignment="1"/>
    <xf numFmtId="0" fontId="23" fillId="0" borderId="64" xfId="0" applyFont="1" applyBorder="1" applyAlignment="1"/>
    <xf numFmtId="10" fontId="23" fillId="0" borderId="64" xfId="127" applyNumberFormat="1" applyFont="1" applyBorder="1" applyAlignment="1"/>
    <xf numFmtId="0" fontId="44" fillId="4" borderId="30" xfId="0" applyFont="1" applyFill="1" applyBorder="1" applyAlignment="1">
      <alignment horizontal="center" vertical="center" wrapText="1"/>
    </xf>
    <xf numFmtId="0" fontId="42" fillId="0" borderId="69" xfId="0" applyFont="1" applyBorder="1" applyAlignment="1">
      <alignment horizontal="center" vertical="center" textRotation="90" wrapText="1"/>
    </xf>
    <xf numFmtId="1" fontId="23" fillId="0" borderId="30" xfId="0" applyNumberFormat="1" applyFont="1" applyBorder="1" applyAlignment="1">
      <alignment horizontal="center"/>
    </xf>
    <xf numFmtId="167" fontId="23" fillId="0" borderId="65" xfId="127" applyNumberFormat="1" applyFont="1" applyBorder="1" applyAlignment="1">
      <alignment horizontal="center"/>
    </xf>
    <xf numFmtId="0" fontId="42" fillId="0" borderId="80" xfId="0" applyFont="1" applyBorder="1" applyAlignment="1">
      <alignment horizontal="center" vertical="center" textRotation="90" wrapText="1"/>
    </xf>
    <xf numFmtId="0" fontId="45" fillId="0" borderId="64" xfId="0" applyFont="1" applyBorder="1" applyAlignment="1"/>
    <xf numFmtId="0" fontId="23" fillId="0" borderId="30" xfId="0" applyFont="1" applyBorder="1" applyAlignment="1">
      <alignment horizontal="center"/>
    </xf>
    <xf numFmtId="0" fontId="42" fillId="0" borderId="81" xfId="0" applyFont="1" applyBorder="1" applyAlignment="1">
      <alignment horizontal="center" vertical="center" textRotation="90" wrapText="1"/>
    </xf>
    <xf numFmtId="0" fontId="42" fillId="0" borderId="83" xfId="0" applyFont="1" applyBorder="1" applyAlignment="1">
      <alignment horizontal="center" vertical="center" textRotation="90" wrapText="1"/>
    </xf>
    <xf numFmtId="0" fontId="46" fillId="0" borderId="0" xfId="0" applyFont="1" applyBorder="1" applyAlignment="1">
      <alignment horizontal="center" vertical="center" wrapText="1"/>
    </xf>
    <xf numFmtId="0" fontId="46" fillId="0" borderId="74" xfId="0" applyFont="1" applyBorder="1" applyAlignment="1">
      <alignment horizontal="center" vertical="center" wrapText="1"/>
    </xf>
    <xf numFmtId="167" fontId="23" fillId="0" borderId="30" xfId="127" applyNumberFormat="1" applyFont="1" applyBorder="1" applyAlignment="1">
      <alignment horizontal="center"/>
    </xf>
    <xf numFmtId="1" fontId="23" fillId="0" borderId="37" xfId="0" applyNumberFormat="1" applyFont="1" applyBorder="1" applyAlignment="1">
      <alignment horizontal="center" vertical="center"/>
    </xf>
    <xf numFmtId="2" fontId="23" fillId="0" borderId="40" xfId="0" applyNumberFormat="1" applyFont="1" applyBorder="1" applyAlignment="1">
      <alignment horizontal="center"/>
    </xf>
    <xf numFmtId="0" fontId="46" fillId="0" borderId="70"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72" xfId="0" applyFont="1" applyBorder="1" applyAlignment="1">
      <alignment horizontal="center" vertical="center" wrapText="1"/>
    </xf>
    <xf numFmtId="0" fontId="46" fillId="0" borderId="73"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49" xfId="0" applyFont="1" applyBorder="1" applyAlignment="1">
      <alignment horizontal="center" vertical="center" wrapText="1"/>
    </xf>
    <xf numFmtId="0" fontId="45" fillId="0" borderId="36" xfId="0" applyFont="1" applyBorder="1" applyAlignment="1"/>
    <xf numFmtId="0" fontId="24" fillId="11" borderId="84" xfId="0" applyFont="1" applyFill="1" applyBorder="1" applyAlignment="1">
      <alignment horizontal="center"/>
    </xf>
    <xf numFmtId="167" fontId="23" fillId="0" borderId="40" xfId="127" applyNumberFormat="1" applyFont="1" applyBorder="1" applyAlignment="1">
      <alignment horizontal="center"/>
    </xf>
    <xf numFmtId="9" fontId="24" fillId="11" borderId="85" xfId="127" applyFont="1" applyFill="1" applyBorder="1" applyAlignment="1">
      <alignment horizontal="center"/>
    </xf>
    <xf numFmtId="0" fontId="45" fillId="13" borderId="36" xfId="0" applyFont="1" applyFill="1" applyBorder="1" applyAlignment="1"/>
    <xf numFmtId="165" fontId="23" fillId="0" borderId="30" xfId="0" applyNumberFormat="1" applyFont="1" applyBorder="1" applyAlignment="1">
      <alignment horizontal="center"/>
    </xf>
    <xf numFmtId="9" fontId="24" fillId="11" borderId="67" xfId="127" applyFont="1" applyFill="1" applyBorder="1" applyAlignment="1">
      <alignment horizontal="center"/>
    </xf>
    <xf numFmtId="0" fontId="50" fillId="0" borderId="70"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49" xfId="0" applyFont="1" applyBorder="1" applyAlignment="1">
      <alignment horizontal="center" vertical="center" wrapText="1"/>
    </xf>
    <xf numFmtId="0" fontId="33" fillId="0" borderId="0" xfId="0" applyFont="1" applyBorder="1" applyAlignment="1">
      <alignment horizontal="left" vertical="center" wrapText="1"/>
    </xf>
    <xf numFmtId="0" fontId="33" fillId="0" borderId="70" xfId="0" applyFont="1" applyBorder="1" applyAlignment="1">
      <alignment horizontal="left" vertical="center" wrapText="1"/>
    </xf>
    <xf numFmtId="0" fontId="33" fillId="0" borderId="71" xfId="0" applyFont="1" applyBorder="1" applyAlignment="1">
      <alignment horizontal="left" vertical="center" wrapText="1"/>
    </xf>
    <xf numFmtId="0" fontId="33" fillId="0" borderId="72" xfId="0" applyFont="1" applyBorder="1" applyAlignment="1">
      <alignment horizontal="left" vertical="center" wrapText="1"/>
    </xf>
    <xf numFmtId="0" fontId="33" fillId="0" borderId="52" xfId="0" applyFont="1" applyBorder="1" applyAlignment="1">
      <alignment horizontal="left" vertical="center" wrapText="1"/>
    </xf>
    <xf numFmtId="0" fontId="33" fillId="0" borderId="75" xfId="0" applyFont="1" applyBorder="1" applyAlignment="1">
      <alignment horizontal="left" vertical="center" wrapText="1"/>
    </xf>
    <xf numFmtId="0" fontId="33" fillId="0" borderId="49" xfId="0" applyFont="1" applyBorder="1" applyAlignment="1">
      <alignment horizontal="left" vertical="center" wrapText="1"/>
    </xf>
    <xf numFmtId="0" fontId="33" fillId="0" borderId="73" xfId="0" applyFont="1" applyBorder="1" applyAlignment="1">
      <alignment horizontal="left" vertical="center" wrapText="1"/>
    </xf>
    <xf numFmtId="0" fontId="33" fillId="0" borderId="74" xfId="0" applyFont="1" applyBorder="1" applyAlignment="1">
      <alignment horizontal="left" vertical="center" wrapText="1"/>
    </xf>
  </cellXfs>
  <cellStyles count="129">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hidden="1"/>
    <cellStyle name="Hiperlink" xfId="67" builtinId="8" hidden="1"/>
    <cellStyle name="Hiperlink" xfId="69" builtinId="8" hidden="1"/>
    <cellStyle name="Hiperlink" xfId="71" builtinId="8" hidden="1"/>
    <cellStyle name="Hiperlink" xfId="73"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Hiperlink" xfId="105" builtinId="8" hidden="1"/>
    <cellStyle name="Hiperlink" xfId="107" builtinId="8" hidden="1"/>
    <cellStyle name="Hiperlink" xfId="109" builtinId="8" hidden="1"/>
    <cellStyle name="Hiperlink" xfId="111" builtinId="8" hidden="1"/>
    <cellStyle name="Hiperlink" xfId="113" builtinId="8" hidden="1"/>
    <cellStyle name="Hiperlink" xfId="115" builtinId="8" hidden="1"/>
    <cellStyle name="Hiperlink" xfId="117" builtinId="8" hidden="1"/>
    <cellStyle name="Hiperlink" xfId="119" builtinId="8" hidden="1"/>
    <cellStyle name="Hiperlink" xfId="121" builtinId="8" hidden="1"/>
    <cellStyle name="Hiperlink" xfId="123" builtinId="8" hidden="1"/>
    <cellStyle name="Hiperlink" xfId="125" builtinId="8" hidden="1"/>
    <cellStyle name="Hiperlink" xfId="128" builtinId="8"/>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Hiperlink Visitado" xfId="66" builtinId="9" hidden="1"/>
    <cellStyle name="Hiperlink Visitado" xfId="68" builtinId="9" hidden="1"/>
    <cellStyle name="Hiperlink Visitado" xfId="70" builtinId="9" hidden="1"/>
    <cellStyle name="Hiperlink Visitado" xfId="72" builtinId="9" hidden="1"/>
    <cellStyle name="Hiperlink Visitado" xfId="74" builtinId="9" hidden="1"/>
    <cellStyle name="Hiperlink Visitado" xfId="76" builtinId="9" hidden="1"/>
    <cellStyle name="Hiperlink Visitado" xfId="78" builtinId="9" hidden="1"/>
    <cellStyle name="Hiperlink Visitado" xfId="80" builtinId="9" hidden="1"/>
    <cellStyle name="Hiperlink Visitado" xfId="82" builtinId="9" hidden="1"/>
    <cellStyle name="Hiperlink Visitado" xfId="84" builtinId="9" hidden="1"/>
    <cellStyle name="Hiperlink Visitado" xfId="86" builtinId="9" hidden="1"/>
    <cellStyle name="Hiperlink Visitado" xfId="88" builtinId="9" hidden="1"/>
    <cellStyle name="Hiperlink Visitado" xfId="90" builtinId="9" hidden="1"/>
    <cellStyle name="Hiperlink Visitado" xfId="92" builtinId="9" hidden="1"/>
    <cellStyle name="Hiperlink Visitado" xfId="94" builtinId="9" hidden="1"/>
    <cellStyle name="Hiperlink Visitado" xfId="96" builtinId="9" hidden="1"/>
    <cellStyle name="Hiperlink Visitado" xfId="98" builtinId="9" hidden="1"/>
    <cellStyle name="Hiperlink Visitado" xfId="100" builtinId="9" hidden="1"/>
    <cellStyle name="Hiperlink Visitado" xfId="102" builtinId="9" hidden="1"/>
    <cellStyle name="Hiperlink Visitado" xfId="104" builtinId="9" hidden="1"/>
    <cellStyle name="Hiperlink Visitado" xfId="106" builtinId="9" hidden="1"/>
    <cellStyle name="Hiperlink Visitado" xfId="108" builtinId="9" hidden="1"/>
    <cellStyle name="Hiperlink Visitado" xfId="110" builtinId="9" hidden="1"/>
    <cellStyle name="Hiperlink Visitado" xfId="112" builtinId="9" hidden="1"/>
    <cellStyle name="Hiperlink Visitado" xfId="114" builtinId="9" hidden="1"/>
    <cellStyle name="Hiperlink Visitado" xfId="116" builtinId="9" hidden="1"/>
    <cellStyle name="Hiperlink Visitado" xfId="118" builtinId="9" hidden="1"/>
    <cellStyle name="Hiperlink Visitado" xfId="120" builtinId="9" hidden="1"/>
    <cellStyle name="Hiperlink Visitado" xfId="122" builtinId="9" hidden="1"/>
    <cellStyle name="Hiperlink Visitado" xfId="124" builtinId="9" hidden="1"/>
    <cellStyle name="Hiperlink Visitado" xfId="126" builtinId="9" hidden="1"/>
    <cellStyle name="Normal" xfId="0" builtinId="0"/>
    <cellStyle name="Porcentagem" xfId="127" builtinId="5"/>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youtube.com/watch?v=vfKz9XGf1v0" TargetMode="External"/><Relationship Id="rId2" Type="http://schemas.openxmlformats.org/officeDocument/2006/relationships/hyperlink" Target="https://www.estrategiaconcursos.com.br/blog/edital-camara-de-gravata-pe/" TargetMode="External"/><Relationship Id="rId1" Type="http://schemas.openxmlformats.org/officeDocument/2006/relationships/hyperlink" Target="https://dhg1h5j42swfq.cloudfront.net/2019/11/09093618/edital-camara-de-gravata-pe-2019.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abSelected="1" zoomScale="70" zoomScaleNormal="70" workbookViewId="0">
      <selection activeCell="B26" sqref="B26"/>
    </sheetView>
  </sheetViews>
  <sheetFormatPr defaultColWidth="11.42578125" defaultRowHeight="12.75" x14ac:dyDescent="0.2"/>
  <cols>
    <col min="1" max="1" width="6" style="12" customWidth="1"/>
    <col min="2" max="2" width="51" bestFit="1" customWidth="1"/>
    <col min="3" max="3" width="18.140625" bestFit="1" customWidth="1"/>
    <col min="4" max="4" width="17.7109375" bestFit="1" customWidth="1"/>
    <col min="5" max="5" width="19.7109375" style="12" bestFit="1" customWidth="1"/>
    <col min="6" max="6" width="12.140625" customWidth="1"/>
    <col min="7" max="7" width="4.5703125" style="12" customWidth="1"/>
    <col min="8" max="8" width="35.28515625" customWidth="1"/>
    <col min="9" max="9" width="8" customWidth="1"/>
    <col min="10" max="10" width="44.85546875" customWidth="1"/>
    <col min="11" max="11" width="17.7109375" bestFit="1" customWidth="1"/>
    <col min="12" max="12" width="22.140625" style="12" bestFit="1" customWidth="1"/>
    <col min="13" max="13" width="15.85546875" customWidth="1"/>
    <col min="14" max="14" width="24.85546875" customWidth="1"/>
  </cols>
  <sheetData>
    <row r="1" spans="1:13" s="12" customFormat="1" ht="6.75" customHeight="1" x14ac:dyDescent="0.2"/>
    <row r="2" spans="1:13" s="12" customFormat="1" ht="20.25" customHeight="1" x14ac:dyDescent="0.2">
      <c r="B2" s="130" t="s">
        <v>0</v>
      </c>
      <c r="C2" s="128" t="s">
        <v>34</v>
      </c>
      <c r="D2" s="130" t="s">
        <v>35</v>
      </c>
      <c r="E2" s="130" t="s">
        <v>36</v>
      </c>
      <c r="F2" s="128" t="s">
        <v>37</v>
      </c>
      <c r="G2" s="113"/>
      <c r="H2" s="119" t="s">
        <v>52</v>
      </c>
      <c r="I2" s="120"/>
      <c r="J2" s="121"/>
      <c r="K2" s="98"/>
      <c r="L2" s="98"/>
      <c r="M2" s="98"/>
    </row>
    <row r="3" spans="1:13" s="12" customFormat="1" ht="20.25" customHeight="1" x14ac:dyDescent="0.2">
      <c r="B3" s="131"/>
      <c r="C3" s="129"/>
      <c r="D3" s="131"/>
      <c r="E3" s="131"/>
      <c r="F3" s="129"/>
      <c r="G3" s="113"/>
      <c r="H3" s="122"/>
      <c r="I3" s="123"/>
      <c r="J3" s="124"/>
      <c r="K3" s="98"/>
      <c r="L3" s="98"/>
      <c r="M3" s="98"/>
    </row>
    <row r="4" spans="1:13" s="12" customFormat="1" ht="18" customHeight="1" x14ac:dyDescent="0.25">
      <c r="A4" s="243" t="s">
        <v>53</v>
      </c>
      <c r="B4" s="246" t="str">
        <f>B23</f>
        <v>Língua Portuguesa</v>
      </c>
      <c r="C4" s="247">
        <v>14</v>
      </c>
      <c r="D4" s="248">
        <v>1</v>
      </c>
      <c r="E4" s="249">
        <f>F4/$F$10</f>
        <v>0.30434782608695654</v>
      </c>
      <c r="F4" s="248">
        <f t="shared" ref="F4:F6" si="0">C4*D4</f>
        <v>14</v>
      </c>
      <c r="G4" s="114"/>
      <c r="H4" s="122"/>
      <c r="I4" s="123"/>
      <c r="J4" s="124"/>
      <c r="K4" s="98"/>
      <c r="L4" s="98"/>
      <c r="M4" s="98"/>
    </row>
    <row r="5" spans="1:13" s="12" customFormat="1" ht="18" customHeight="1" x14ac:dyDescent="0.25">
      <c r="A5" s="244"/>
      <c r="B5" s="246" t="str">
        <f>B24</f>
        <v>Conhecimentode Gravatá</v>
      </c>
      <c r="C5" s="247">
        <v>6</v>
      </c>
      <c r="D5" s="248">
        <v>1</v>
      </c>
      <c r="E5" s="249">
        <f>F5/$F$10</f>
        <v>0.13043478260869565</v>
      </c>
      <c r="F5" s="248">
        <f t="shared" si="0"/>
        <v>6</v>
      </c>
      <c r="G5" s="114"/>
      <c r="H5" s="122"/>
      <c r="I5" s="123"/>
      <c r="J5" s="124"/>
      <c r="K5" s="98"/>
      <c r="L5" s="98"/>
      <c r="M5" s="98"/>
    </row>
    <row r="6" spans="1:13" s="12" customFormat="1" ht="18" customHeight="1" x14ac:dyDescent="0.25">
      <c r="A6" s="244"/>
      <c r="B6" s="275" t="str">
        <f>B25</f>
        <v>Conhecimentos Específicos</v>
      </c>
      <c r="C6" s="247"/>
      <c r="D6" s="248"/>
      <c r="E6" s="249"/>
      <c r="F6" s="248"/>
      <c r="G6" s="114"/>
      <c r="H6" s="122"/>
      <c r="I6" s="123"/>
      <c r="J6" s="124"/>
      <c r="K6" s="98"/>
      <c r="L6" s="98"/>
      <c r="M6" s="98"/>
    </row>
    <row r="7" spans="1:13" s="12" customFormat="1" ht="18" customHeight="1" x14ac:dyDescent="0.25">
      <c r="A7" s="244"/>
      <c r="B7" s="246" t="str">
        <f>B26</f>
        <v>Administração, Arquivo e Materiais</v>
      </c>
      <c r="C7" s="247">
        <v>6</v>
      </c>
      <c r="D7" s="248">
        <v>2</v>
      </c>
      <c r="E7" s="249">
        <f>F7/$F$10</f>
        <v>0.2608695652173913</v>
      </c>
      <c r="F7" s="248">
        <f t="shared" ref="F7:F8" si="1">C7*D7</f>
        <v>12</v>
      </c>
      <c r="G7" s="114"/>
      <c r="H7" s="122"/>
      <c r="I7" s="123"/>
      <c r="J7" s="124"/>
      <c r="K7" s="98"/>
      <c r="L7" s="98"/>
      <c r="M7" s="98"/>
    </row>
    <row r="8" spans="1:13" s="12" customFormat="1" ht="18" customHeight="1" x14ac:dyDescent="0.25">
      <c r="A8" s="244"/>
      <c r="B8" s="246" t="str">
        <f>B27</f>
        <v>Direito Constitucional</v>
      </c>
      <c r="C8" s="247">
        <v>7</v>
      </c>
      <c r="D8" s="248">
        <v>2</v>
      </c>
      <c r="E8" s="249">
        <f>F8/$F$10</f>
        <v>0.30434782608695654</v>
      </c>
      <c r="F8" s="248">
        <f t="shared" si="1"/>
        <v>14</v>
      </c>
      <c r="G8" s="114"/>
      <c r="H8" s="122"/>
      <c r="I8" s="123"/>
      <c r="J8" s="124"/>
      <c r="K8" s="98"/>
      <c r="L8" s="98"/>
      <c r="M8" s="98"/>
    </row>
    <row r="9" spans="1:13" s="12" customFormat="1" ht="18" customHeight="1" x14ac:dyDescent="0.25">
      <c r="A9" s="245"/>
      <c r="B9" s="246" t="str">
        <f>B28</f>
        <v>Noções de Direito Administrativo</v>
      </c>
      <c r="C9" s="247">
        <v>7</v>
      </c>
      <c r="D9" s="248">
        <v>2</v>
      </c>
      <c r="E9" s="249">
        <f>F9/$F$10</f>
        <v>0.30434782608695654</v>
      </c>
      <c r="F9" s="248">
        <f t="shared" ref="F9" si="2">C9*D9</f>
        <v>14</v>
      </c>
      <c r="G9" s="114"/>
      <c r="H9" s="122"/>
      <c r="I9" s="123"/>
      <c r="J9" s="124"/>
      <c r="K9" s="98"/>
      <c r="L9" s="98"/>
      <c r="M9" s="98"/>
    </row>
    <row r="10" spans="1:13" s="12" customFormat="1" ht="18" customHeight="1" x14ac:dyDescent="0.25">
      <c r="A10" s="104"/>
      <c r="B10" s="105" t="e">
        <f>#REF!</f>
        <v>#REF!</v>
      </c>
      <c r="C10" s="105"/>
      <c r="D10" s="105"/>
      <c r="E10" s="105" t="e">
        <f>F10/$F$16</f>
        <v>#DIV/0!</v>
      </c>
      <c r="F10" s="105">
        <f>SUM(F4:F8)</f>
        <v>46</v>
      </c>
      <c r="G10" s="114"/>
      <c r="H10" s="122"/>
      <c r="I10" s="123"/>
      <c r="J10" s="124"/>
      <c r="K10" s="98"/>
      <c r="L10" s="98"/>
      <c r="M10" s="98"/>
    </row>
    <row r="11" spans="1:13" s="12" customFormat="1" ht="18" customHeight="1" x14ac:dyDescent="0.25">
      <c r="A11" s="241" t="s">
        <v>54</v>
      </c>
      <c r="B11" s="241"/>
      <c r="C11" s="241"/>
      <c r="D11" s="241"/>
      <c r="E11" s="241"/>
      <c r="F11" s="242"/>
      <c r="G11" s="110"/>
      <c r="H11" s="122"/>
      <c r="I11" s="123"/>
      <c r="J11" s="124"/>
      <c r="K11" s="98"/>
      <c r="L11" s="98"/>
      <c r="M11" s="98"/>
    </row>
    <row r="12" spans="1:13" s="12" customFormat="1" ht="18" customHeight="1" x14ac:dyDescent="0.25">
      <c r="A12" s="241"/>
      <c r="B12" s="241"/>
      <c r="C12" s="241"/>
      <c r="D12" s="241"/>
      <c r="E12" s="241"/>
      <c r="F12" s="242"/>
      <c r="G12" s="110"/>
      <c r="H12" s="122"/>
      <c r="I12" s="123"/>
      <c r="J12" s="124"/>
      <c r="K12" s="98"/>
      <c r="L12" s="98"/>
      <c r="M12" s="98"/>
    </row>
    <row r="13" spans="1:13" s="12" customFormat="1" ht="18" customHeight="1" x14ac:dyDescent="0.25">
      <c r="A13" s="241"/>
      <c r="B13" s="241"/>
      <c r="C13" s="241"/>
      <c r="D13" s="241"/>
      <c r="E13" s="241"/>
      <c r="F13" s="242"/>
      <c r="G13" s="110"/>
      <c r="H13" s="122"/>
      <c r="I13" s="123"/>
      <c r="J13" s="124"/>
      <c r="K13" s="98"/>
      <c r="L13" s="98"/>
      <c r="M13" s="98"/>
    </row>
    <row r="14" spans="1:13" s="12" customFormat="1" ht="18" customHeight="1" x14ac:dyDescent="0.25">
      <c r="A14" s="241"/>
      <c r="B14" s="241"/>
      <c r="C14" s="241"/>
      <c r="D14" s="241"/>
      <c r="E14" s="241"/>
      <c r="F14" s="242"/>
      <c r="G14" s="110"/>
      <c r="H14" s="122"/>
      <c r="I14" s="123"/>
      <c r="J14" s="124"/>
      <c r="K14" s="98"/>
      <c r="L14" s="98"/>
      <c r="M14" s="98"/>
    </row>
    <row r="15" spans="1:13" s="12" customFormat="1" ht="18" customHeight="1" x14ac:dyDescent="0.25">
      <c r="A15" s="241"/>
      <c r="B15" s="241"/>
      <c r="C15" s="241"/>
      <c r="D15" s="241"/>
      <c r="E15" s="241"/>
      <c r="F15" s="242"/>
      <c r="G15" s="110"/>
      <c r="H15" s="122"/>
      <c r="I15" s="123"/>
      <c r="J15" s="124"/>
      <c r="K15" s="98"/>
      <c r="L15" s="98"/>
      <c r="M15" s="98"/>
    </row>
    <row r="16" spans="1:13" s="12" customFormat="1" ht="18" customHeight="1" x14ac:dyDescent="0.25">
      <c r="A16" s="104"/>
      <c r="B16" s="105"/>
      <c r="C16" s="105"/>
      <c r="D16" s="105"/>
      <c r="E16" s="105"/>
      <c r="F16" s="105">
        <f>SUM(F11:F15)</f>
        <v>0</v>
      </c>
      <c r="G16" s="110"/>
      <c r="H16" s="125"/>
      <c r="I16" s="126"/>
      <c r="J16" s="127"/>
      <c r="K16" s="98"/>
      <c r="L16" s="98"/>
      <c r="M16" s="98"/>
    </row>
    <row r="17" spans="1:14" s="12" customFormat="1" x14ac:dyDescent="0.2"/>
    <row r="21" spans="1:14" ht="13.5" customHeight="1" thickBot="1" x14ac:dyDescent="0.25"/>
    <row r="22" spans="1:14" ht="18" customHeight="1" x14ac:dyDescent="0.25">
      <c r="B22" s="48" t="s">
        <v>0</v>
      </c>
      <c r="C22" s="49" t="s">
        <v>21</v>
      </c>
      <c r="D22" s="272" t="s">
        <v>22</v>
      </c>
      <c r="E22" s="264" t="s">
        <v>29</v>
      </c>
      <c r="F22" s="265"/>
      <c r="G22" s="265"/>
      <c r="H22" s="266"/>
      <c r="J22" s="48" t="s">
        <v>0</v>
      </c>
      <c r="K22" s="49" t="s">
        <v>21</v>
      </c>
      <c r="L22" s="49" t="s">
        <v>23</v>
      </c>
      <c r="M22" s="49" t="s">
        <v>26</v>
      </c>
      <c r="N22" s="50" t="s">
        <v>27</v>
      </c>
    </row>
    <row r="23" spans="1:14" ht="18" customHeight="1" x14ac:dyDescent="0.25">
      <c r="A23" s="243" t="str">
        <f>A4</f>
        <v>Agente Legislativo</v>
      </c>
      <c r="B23" s="246" t="str">
        <f>'CÁLCULO CH DISC '!A4</f>
        <v>Língua Portuguesa</v>
      </c>
      <c r="C23" s="252">
        <f>'CÁLCULO CH DISC '!B4</f>
        <v>13</v>
      </c>
      <c r="D23" s="273">
        <f>C23/$C$29</f>
        <v>0.31707317073170732</v>
      </c>
      <c r="E23" s="267"/>
      <c r="F23" s="259"/>
      <c r="G23" s="259"/>
      <c r="H23" s="260"/>
      <c r="I23" s="254" t="str">
        <f>A4</f>
        <v>Agente Legislativo</v>
      </c>
      <c r="J23" s="255" t="str">
        <f>B23</f>
        <v>Língua Portuguesa</v>
      </c>
      <c r="K23" s="256">
        <f>C23</f>
        <v>13</v>
      </c>
      <c r="L23" s="276">
        <v>1.2</v>
      </c>
      <c r="M23" s="256">
        <f>K23*L23</f>
        <v>15.6</v>
      </c>
      <c r="N23" s="253">
        <f>M23/$M$29</f>
        <v>0.35135135135135132</v>
      </c>
    </row>
    <row r="24" spans="1:14" ht="18" customHeight="1" x14ac:dyDescent="0.25">
      <c r="A24" s="244"/>
      <c r="B24" s="246" t="str">
        <f>'CÁLCULO CH DISC '!A5</f>
        <v>Conhecimentode Gravatá</v>
      </c>
      <c r="C24" s="252">
        <f>'CÁLCULO CH DISC '!B5</f>
        <v>2</v>
      </c>
      <c r="D24" s="273">
        <f t="shared" ref="D24:D28" si="3">C24/$C$29</f>
        <v>4.878048780487805E-2</v>
      </c>
      <c r="E24" s="267"/>
      <c r="F24" s="259"/>
      <c r="G24" s="259"/>
      <c r="H24" s="260"/>
      <c r="I24" s="257"/>
      <c r="J24" s="255" t="str">
        <f t="shared" ref="J24:J27" si="4">B24</f>
        <v>Conhecimentode Gravatá</v>
      </c>
      <c r="K24" s="256">
        <f t="shared" ref="K24:K27" si="5">C24</f>
        <v>2</v>
      </c>
      <c r="L24" s="276">
        <v>1</v>
      </c>
      <c r="M24" s="256">
        <f t="shared" ref="M24:M27" si="6">K24*L24</f>
        <v>2</v>
      </c>
      <c r="N24" s="253">
        <f t="shared" ref="N24:N28" si="7">M24/$M$29</f>
        <v>4.5045045045045036E-2</v>
      </c>
    </row>
    <row r="25" spans="1:14" ht="18" customHeight="1" x14ac:dyDescent="0.25">
      <c r="A25" s="244"/>
      <c r="B25" s="275" t="str">
        <f>'CÁLCULO CH DISC '!A6</f>
        <v>Conhecimentos Específicos</v>
      </c>
      <c r="C25" s="252"/>
      <c r="D25" s="273"/>
      <c r="E25" s="267"/>
      <c r="F25" s="259"/>
      <c r="G25" s="259"/>
      <c r="H25" s="260"/>
      <c r="I25" s="257"/>
      <c r="J25" s="275" t="str">
        <f t="shared" si="4"/>
        <v>Conhecimentos Específicos</v>
      </c>
      <c r="K25" s="256"/>
      <c r="L25" s="276"/>
      <c r="M25" s="256"/>
      <c r="N25" s="253"/>
    </row>
    <row r="26" spans="1:14" ht="18" customHeight="1" x14ac:dyDescent="0.25">
      <c r="A26" s="244"/>
      <c r="B26" s="246" t="str">
        <f>'CÁLCULO CH DISC '!A7</f>
        <v>Administração, Arquivo e Materiais</v>
      </c>
      <c r="C26" s="252">
        <f>'CÁLCULO CH DISC '!B7</f>
        <v>12</v>
      </c>
      <c r="D26" s="273">
        <f t="shared" si="3"/>
        <v>0.29268292682926828</v>
      </c>
      <c r="E26" s="267"/>
      <c r="F26" s="259"/>
      <c r="G26" s="259"/>
      <c r="H26" s="260"/>
      <c r="I26" s="257"/>
      <c r="J26" s="255" t="str">
        <f t="shared" si="4"/>
        <v>Administração, Arquivo e Materiais</v>
      </c>
      <c r="K26" s="256">
        <f t="shared" si="5"/>
        <v>12</v>
      </c>
      <c r="L26" s="276">
        <v>1</v>
      </c>
      <c r="M26" s="256">
        <f t="shared" si="6"/>
        <v>12</v>
      </c>
      <c r="N26" s="253">
        <f t="shared" si="7"/>
        <v>0.27027027027027023</v>
      </c>
    </row>
    <row r="27" spans="1:14" ht="18" customHeight="1" x14ac:dyDescent="0.25">
      <c r="A27" s="244"/>
      <c r="B27" s="246" t="str">
        <f>'CÁLCULO CH DISC '!A8</f>
        <v>Direito Constitucional</v>
      </c>
      <c r="C27" s="252">
        <f>'CÁLCULO CH DISC '!B8</f>
        <v>8</v>
      </c>
      <c r="D27" s="273">
        <f t="shared" si="3"/>
        <v>0.1951219512195122</v>
      </c>
      <c r="E27" s="267"/>
      <c r="F27" s="259"/>
      <c r="G27" s="259"/>
      <c r="H27" s="260"/>
      <c r="I27" s="257"/>
      <c r="J27" s="255" t="str">
        <f t="shared" si="4"/>
        <v>Direito Constitucional</v>
      </c>
      <c r="K27" s="256">
        <f t="shared" si="5"/>
        <v>8</v>
      </c>
      <c r="L27" s="276">
        <v>1.1000000000000001</v>
      </c>
      <c r="M27" s="256">
        <f t="shared" si="6"/>
        <v>8.8000000000000007</v>
      </c>
      <c r="N27" s="253">
        <f t="shared" si="7"/>
        <v>0.1981981981981982</v>
      </c>
    </row>
    <row r="28" spans="1:14" s="12" customFormat="1" ht="18" customHeight="1" x14ac:dyDescent="0.25">
      <c r="A28" s="245"/>
      <c r="B28" s="246" t="str">
        <f>'CÁLCULO CH DISC '!A9</f>
        <v>Noções de Direito Administrativo</v>
      </c>
      <c r="C28" s="252">
        <f>'CÁLCULO CH DISC '!B9</f>
        <v>6</v>
      </c>
      <c r="D28" s="273">
        <f t="shared" si="3"/>
        <v>0.14634146341463414</v>
      </c>
      <c r="E28" s="267"/>
      <c r="F28" s="259"/>
      <c r="G28" s="259"/>
      <c r="H28" s="260"/>
      <c r="I28" s="258"/>
      <c r="J28" s="255" t="str">
        <f t="shared" ref="J28" si="8">B28</f>
        <v>Noções de Direito Administrativo</v>
      </c>
      <c r="K28" s="256">
        <f t="shared" ref="K28" si="9">C28</f>
        <v>6</v>
      </c>
      <c r="L28" s="276">
        <v>1</v>
      </c>
      <c r="M28" s="256">
        <f t="shared" ref="M28" si="10">K28*L28</f>
        <v>6</v>
      </c>
      <c r="N28" s="253">
        <f t="shared" si="7"/>
        <v>0.13513513513513511</v>
      </c>
    </row>
    <row r="29" spans="1:14" ht="18.75" customHeight="1" thickBot="1" x14ac:dyDescent="0.3">
      <c r="B29" s="51" t="s">
        <v>20</v>
      </c>
      <c r="C29" s="109">
        <f>SUM(C23:C28)</f>
        <v>41</v>
      </c>
      <c r="D29" s="274">
        <f>C29/$C$29</f>
        <v>1</v>
      </c>
      <c r="E29" s="268"/>
      <c r="F29" s="269"/>
      <c r="G29" s="269"/>
      <c r="H29" s="270"/>
      <c r="I29" s="117"/>
      <c r="J29" s="51" t="s">
        <v>20</v>
      </c>
      <c r="K29" s="52">
        <f>SUM(K23:K28)</f>
        <v>41</v>
      </c>
      <c r="L29" s="52"/>
      <c r="M29" s="52">
        <f t="shared" ref="L29:N29" si="11">SUM(M23:M28)</f>
        <v>44.400000000000006</v>
      </c>
      <c r="N29" s="277">
        <f t="shared" si="11"/>
        <v>0.99999999999999978</v>
      </c>
    </row>
    <row r="30" spans="1:14" ht="12.95" customHeight="1" x14ac:dyDescent="0.2">
      <c r="H30" s="98"/>
    </row>
    <row r="31" spans="1:14" ht="12.95" customHeight="1" x14ac:dyDescent="0.2">
      <c r="H31" s="98"/>
    </row>
    <row r="32" spans="1:14" ht="12.95" customHeight="1" x14ac:dyDescent="0.2">
      <c r="H32" s="98"/>
    </row>
    <row r="35" spans="1:14" ht="13.5" thickBot="1" x14ac:dyDescent="0.25"/>
    <row r="36" spans="1:14" ht="18" x14ac:dyDescent="0.25">
      <c r="B36" s="48" t="s">
        <v>0</v>
      </c>
      <c r="C36" s="49" t="s">
        <v>30</v>
      </c>
      <c r="D36" s="49" t="s">
        <v>21</v>
      </c>
      <c r="E36" s="50" t="s">
        <v>28</v>
      </c>
      <c r="J36" s="48" t="s">
        <v>0</v>
      </c>
      <c r="K36" s="49" t="s">
        <v>22</v>
      </c>
      <c r="L36" s="50" t="s">
        <v>27</v>
      </c>
      <c r="M36" s="12"/>
      <c r="N36" s="12"/>
    </row>
    <row r="37" spans="1:14" ht="18" customHeight="1" x14ac:dyDescent="0.25">
      <c r="A37" s="251" t="str">
        <f>A4</f>
        <v>Agente Legislativo</v>
      </c>
      <c r="B37" s="248" t="str">
        <f>B23</f>
        <v>Língua Portuguesa</v>
      </c>
      <c r="C37" s="262">
        <f>C4</f>
        <v>14</v>
      </c>
      <c r="D37" s="252">
        <f>C23</f>
        <v>13</v>
      </c>
      <c r="E37" s="263">
        <f t="shared" ref="E37:E42" si="12">C37/D37</f>
        <v>1.0769230769230769</v>
      </c>
      <c r="F37" s="264" t="s">
        <v>61</v>
      </c>
      <c r="G37" s="265"/>
      <c r="H37" s="266"/>
      <c r="I37" s="243" t="str">
        <f>A4</f>
        <v>Agente Legislativo</v>
      </c>
      <c r="J37" s="271" t="str">
        <f>B23</f>
        <v>Língua Portuguesa</v>
      </c>
      <c r="K37" s="261">
        <f>D23</f>
        <v>0.31707317073170732</v>
      </c>
      <c r="L37" s="253">
        <f>N23</f>
        <v>0.35135135135135132</v>
      </c>
      <c r="M37" s="12"/>
      <c r="N37" s="12"/>
    </row>
    <row r="38" spans="1:14" ht="18" customHeight="1" x14ac:dyDescent="0.25">
      <c r="A38" s="251"/>
      <c r="B38" s="248" t="str">
        <f>B24</f>
        <v>Conhecimentode Gravatá</v>
      </c>
      <c r="C38" s="262">
        <f>C5</f>
        <v>6</v>
      </c>
      <c r="D38" s="252">
        <f>C24</f>
        <v>2</v>
      </c>
      <c r="E38" s="263">
        <f t="shared" si="12"/>
        <v>3</v>
      </c>
      <c r="F38" s="267"/>
      <c r="G38" s="259"/>
      <c r="H38" s="260"/>
      <c r="I38" s="244"/>
      <c r="J38" s="271" t="str">
        <f>B24</f>
        <v>Conhecimentode Gravatá</v>
      </c>
      <c r="K38" s="261">
        <f>D24</f>
        <v>4.878048780487805E-2</v>
      </c>
      <c r="L38" s="253">
        <f>N24</f>
        <v>4.5045045045045036E-2</v>
      </c>
      <c r="M38" s="12"/>
      <c r="N38" s="12"/>
    </row>
    <row r="39" spans="1:14" ht="18" customHeight="1" x14ac:dyDescent="0.25">
      <c r="A39" s="251"/>
      <c r="B39" s="275" t="str">
        <f>B25</f>
        <v>Conhecimentos Específicos</v>
      </c>
      <c r="C39" s="262"/>
      <c r="D39" s="252"/>
      <c r="E39" s="263"/>
      <c r="F39" s="267"/>
      <c r="G39" s="259"/>
      <c r="H39" s="260"/>
      <c r="I39" s="244"/>
      <c r="J39" s="275" t="str">
        <f>B25</f>
        <v>Conhecimentos Específicos</v>
      </c>
      <c r="K39" s="261"/>
      <c r="L39" s="253"/>
      <c r="M39" s="12"/>
      <c r="N39" s="12"/>
    </row>
    <row r="40" spans="1:14" ht="18" customHeight="1" x14ac:dyDescent="0.25">
      <c r="A40" s="251"/>
      <c r="B40" s="248" t="str">
        <f>B26</f>
        <v>Administração, Arquivo e Materiais</v>
      </c>
      <c r="C40" s="262">
        <f>C7</f>
        <v>6</v>
      </c>
      <c r="D40" s="252">
        <f>C26</f>
        <v>12</v>
      </c>
      <c r="E40" s="263">
        <f t="shared" si="12"/>
        <v>0.5</v>
      </c>
      <c r="F40" s="267"/>
      <c r="G40" s="259"/>
      <c r="H40" s="260"/>
      <c r="I40" s="244"/>
      <c r="J40" s="271" t="str">
        <f>B26</f>
        <v>Administração, Arquivo e Materiais</v>
      </c>
      <c r="K40" s="261">
        <f>D26</f>
        <v>0.29268292682926828</v>
      </c>
      <c r="L40" s="253">
        <f>N26</f>
        <v>0.27027027027027023</v>
      </c>
      <c r="M40" s="12"/>
      <c r="N40" s="12"/>
    </row>
    <row r="41" spans="1:14" ht="18" customHeight="1" x14ac:dyDescent="0.25">
      <c r="A41" s="251"/>
      <c r="B41" s="248" t="str">
        <f>B27</f>
        <v>Direito Constitucional</v>
      </c>
      <c r="C41" s="262">
        <f>C8</f>
        <v>7</v>
      </c>
      <c r="D41" s="252">
        <f>C27</f>
        <v>8</v>
      </c>
      <c r="E41" s="263">
        <f t="shared" si="12"/>
        <v>0.875</v>
      </c>
      <c r="F41" s="267"/>
      <c r="G41" s="259"/>
      <c r="H41" s="260"/>
      <c r="I41" s="244"/>
      <c r="J41" s="271" t="str">
        <f>B27</f>
        <v>Direito Constitucional</v>
      </c>
      <c r="K41" s="261">
        <f>D27</f>
        <v>0.1951219512195122</v>
      </c>
      <c r="L41" s="253">
        <f>N27</f>
        <v>0.1981981981981982</v>
      </c>
      <c r="M41" s="12"/>
      <c r="N41" s="12"/>
    </row>
    <row r="42" spans="1:14" s="12" customFormat="1" ht="18" customHeight="1" x14ac:dyDescent="0.25">
      <c r="A42" s="251"/>
      <c r="B42" s="248" t="str">
        <f>B28</f>
        <v>Noções de Direito Administrativo</v>
      </c>
      <c r="C42" s="262">
        <f>C9</f>
        <v>7</v>
      </c>
      <c r="D42" s="252">
        <f>C28</f>
        <v>6</v>
      </c>
      <c r="E42" s="263">
        <f t="shared" si="12"/>
        <v>1.1666666666666667</v>
      </c>
      <c r="F42" s="268"/>
      <c r="G42" s="269"/>
      <c r="H42" s="270"/>
      <c r="I42" s="245"/>
      <c r="J42" s="271" t="str">
        <f>B28</f>
        <v>Noções de Direito Administrativo</v>
      </c>
      <c r="K42" s="261">
        <f>D28</f>
        <v>0.14634146341463414</v>
      </c>
      <c r="L42" s="253">
        <f>N28</f>
        <v>0.13513513513513511</v>
      </c>
    </row>
    <row r="43" spans="1:14" ht="18.75" customHeight="1" thickBot="1" x14ac:dyDescent="0.3">
      <c r="B43" s="51" t="s">
        <v>20</v>
      </c>
      <c r="C43" s="106"/>
      <c r="D43" s="109"/>
      <c r="E43" s="116"/>
      <c r="H43" s="98"/>
      <c r="I43" s="118"/>
      <c r="J43" s="51" t="s">
        <v>20</v>
      </c>
      <c r="K43" s="52"/>
      <c r="L43" s="52"/>
      <c r="M43" s="12"/>
      <c r="N43" s="12"/>
    </row>
    <row r="44" spans="1:14" ht="13.5" customHeight="1" x14ac:dyDescent="0.2">
      <c r="H44" s="98"/>
      <c r="M44" s="12"/>
      <c r="N44" s="12"/>
    </row>
    <row r="45" spans="1:14" x14ac:dyDescent="0.2">
      <c r="M45" s="12"/>
      <c r="N45" s="12"/>
    </row>
    <row r="46" spans="1:14" x14ac:dyDescent="0.2">
      <c r="M46" s="12"/>
      <c r="N46" s="12"/>
    </row>
  </sheetData>
  <mergeCells count="14">
    <mergeCell ref="E22:H29"/>
    <mergeCell ref="A23:A28"/>
    <mergeCell ref="I23:I28"/>
    <mergeCell ref="A37:A42"/>
    <mergeCell ref="I37:I42"/>
    <mergeCell ref="F37:H42"/>
    <mergeCell ref="D2:D3"/>
    <mergeCell ref="E2:E3"/>
    <mergeCell ref="F2:F3"/>
    <mergeCell ref="H2:J16"/>
    <mergeCell ref="A11:F15"/>
    <mergeCell ref="A4:A9"/>
    <mergeCell ref="C2:C3"/>
    <mergeCell ref="B2:B3"/>
  </mergeCells>
  <pageMargins left="0.27559055119999998" right="0.27559055119999998" top="0.29527559060000003" bottom="0.29527559060000003" header="0.1181102362" footer="0.118110236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
  <sheetViews>
    <sheetView zoomScale="90" zoomScaleNormal="90" workbookViewId="0">
      <selection activeCell="A7" sqref="A7"/>
    </sheetView>
  </sheetViews>
  <sheetFormatPr defaultColWidth="17.28515625" defaultRowHeight="15" customHeight="1" x14ac:dyDescent="0.2"/>
  <cols>
    <col min="1" max="1" width="31.28515625" style="12" customWidth="1"/>
    <col min="2" max="2" width="17.85546875" style="12" customWidth="1"/>
    <col min="3" max="3" width="19.7109375" style="12" customWidth="1"/>
    <col min="4" max="4" width="18.85546875" style="12" customWidth="1"/>
    <col min="5" max="5" width="6.85546875" style="12" bestFit="1" customWidth="1"/>
    <col min="6" max="6" width="9" style="12" bestFit="1" customWidth="1"/>
    <col min="7" max="16384" width="17.28515625" style="12"/>
  </cols>
  <sheetData>
    <row r="1" spans="1:11" ht="21" customHeight="1" x14ac:dyDescent="0.2">
      <c r="A1" s="142" t="s">
        <v>18</v>
      </c>
      <c r="B1" s="143"/>
      <c r="C1" s="143"/>
      <c r="D1" s="143"/>
    </row>
    <row r="2" spans="1:11" ht="30" customHeight="1" x14ac:dyDescent="0.2">
      <c r="A2" s="144" t="s">
        <v>0</v>
      </c>
      <c r="B2" s="145" t="s">
        <v>17</v>
      </c>
      <c r="C2" s="146" t="s">
        <v>16</v>
      </c>
      <c r="D2" s="148" t="s">
        <v>15</v>
      </c>
    </row>
    <row r="3" spans="1:11" ht="30" customHeight="1" x14ac:dyDescent="0.2">
      <c r="A3" s="143"/>
      <c r="B3" s="145"/>
      <c r="C3" s="147"/>
      <c r="D3" s="148"/>
      <c r="E3" s="96"/>
      <c r="F3" s="96"/>
    </row>
    <row r="4" spans="1:11" ht="15" customHeight="1" x14ac:dyDescent="0.2">
      <c r="A4" s="103" t="s">
        <v>41</v>
      </c>
      <c r="B4" s="17">
        <v>13</v>
      </c>
      <c r="C4" s="149" t="s">
        <v>19</v>
      </c>
      <c r="D4" s="89">
        <f>B4*$C$7</f>
        <v>65</v>
      </c>
      <c r="E4" s="97"/>
      <c r="F4" s="132" t="s">
        <v>56</v>
      </c>
      <c r="G4" s="133"/>
      <c r="H4" s="133"/>
      <c r="I4" s="133"/>
      <c r="J4" s="133"/>
      <c r="K4" s="134"/>
    </row>
    <row r="5" spans="1:11" x14ac:dyDescent="0.2">
      <c r="A5" s="115" t="s">
        <v>55</v>
      </c>
      <c r="B5" s="17">
        <v>2</v>
      </c>
      <c r="C5" s="149"/>
      <c r="D5" s="89">
        <f t="shared" ref="D5:D16" si="0">B5*$C$7</f>
        <v>10</v>
      </c>
      <c r="E5" s="97"/>
      <c r="F5" s="135"/>
      <c r="G5" s="136"/>
      <c r="H5" s="136"/>
      <c r="I5" s="136"/>
      <c r="J5" s="136"/>
      <c r="K5" s="137"/>
    </row>
    <row r="6" spans="1:11" x14ac:dyDescent="0.2">
      <c r="A6" s="250" t="s">
        <v>47</v>
      </c>
      <c r="B6" s="17"/>
      <c r="C6" s="149"/>
      <c r="D6" s="89">
        <f t="shared" si="0"/>
        <v>0</v>
      </c>
      <c r="E6" s="97"/>
      <c r="F6" s="135"/>
      <c r="G6" s="136"/>
      <c r="H6" s="136"/>
      <c r="I6" s="136"/>
      <c r="J6" s="136"/>
      <c r="K6" s="137"/>
    </row>
    <row r="7" spans="1:11" ht="15" customHeight="1" x14ac:dyDescent="0.2">
      <c r="A7" s="103" t="s">
        <v>58</v>
      </c>
      <c r="B7" s="17">
        <v>12</v>
      </c>
      <c r="C7" s="150">
        <v>5</v>
      </c>
      <c r="D7" s="89">
        <f t="shared" si="0"/>
        <v>60</v>
      </c>
      <c r="E7" s="97"/>
      <c r="F7" s="135"/>
      <c r="G7" s="136"/>
      <c r="H7" s="136"/>
      <c r="I7" s="136"/>
      <c r="J7" s="136"/>
      <c r="K7" s="137"/>
    </row>
    <row r="8" spans="1:11" ht="15" customHeight="1" x14ac:dyDescent="0.2">
      <c r="A8" s="111" t="s">
        <v>59</v>
      </c>
      <c r="B8" s="17">
        <v>8</v>
      </c>
      <c r="C8" s="150"/>
      <c r="D8" s="89">
        <f t="shared" si="0"/>
        <v>40</v>
      </c>
      <c r="E8" s="97"/>
      <c r="F8" s="135"/>
      <c r="G8" s="136"/>
      <c r="H8" s="136"/>
      <c r="I8" s="136"/>
      <c r="J8" s="136"/>
      <c r="K8" s="137"/>
    </row>
    <row r="9" spans="1:11" ht="15" customHeight="1" x14ac:dyDescent="0.2">
      <c r="A9" s="112" t="s">
        <v>60</v>
      </c>
      <c r="B9" s="17">
        <v>6</v>
      </c>
      <c r="C9" s="145" t="s">
        <v>14</v>
      </c>
      <c r="D9" s="89">
        <f t="shared" si="0"/>
        <v>30</v>
      </c>
      <c r="E9" s="97"/>
      <c r="F9" s="135"/>
      <c r="G9" s="136"/>
      <c r="H9" s="136"/>
      <c r="I9" s="136"/>
      <c r="J9" s="136"/>
      <c r="K9" s="137"/>
    </row>
    <row r="10" spans="1:11" ht="15" customHeight="1" x14ac:dyDescent="0.2">
      <c r="A10" s="112"/>
      <c r="B10" s="17"/>
      <c r="C10" s="145"/>
      <c r="D10" s="89">
        <f t="shared" si="0"/>
        <v>0</v>
      </c>
      <c r="E10" s="97"/>
      <c r="F10" s="135"/>
      <c r="G10" s="136"/>
      <c r="H10" s="136"/>
      <c r="I10" s="136"/>
      <c r="J10" s="136"/>
      <c r="K10" s="137"/>
    </row>
    <row r="11" spans="1:11" ht="15" customHeight="1" x14ac:dyDescent="0.2">
      <c r="A11" s="103"/>
      <c r="B11" s="17"/>
      <c r="C11" s="151">
        <v>4</v>
      </c>
      <c r="D11" s="89">
        <f t="shared" si="0"/>
        <v>0</v>
      </c>
      <c r="E11" s="97"/>
      <c r="F11" s="135"/>
      <c r="G11" s="136"/>
      <c r="H11" s="136"/>
      <c r="I11" s="136"/>
      <c r="J11" s="136"/>
      <c r="K11" s="137"/>
    </row>
    <row r="12" spans="1:11" ht="15" customHeight="1" x14ac:dyDescent="0.2">
      <c r="A12" s="103"/>
      <c r="B12" s="17"/>
      <c r="C12" s="151"/>
      <c r="D12" s="89">
        <f t="shared" si="0"/>
        <v>0</v>
      </c>
      <c r="E12" s="97"/>
      <c r="F12" s="135"/>
      <c r="G12" s="136"/>
      <c r="H12" s="136"/>
      <c r="I12" s="136"/>
      <c r="J12" s="136"/>
      <c r="K12" s="137"/>
    </row>
    <row r="13" spans="1:11" ht="15" customHeight="1" x14ac:dyDescent="0.2">
      <c r="A13" s="103"/>
      <c r="B13" s="17"/>
      <c r="C13" s="152" t="s">
        <v>25</v>
      </c>
      <c r="D13" s="89">
        <f t="shared" si="0"/>
        <v>0</v>
      </c>
      <c r="E13" s="97"/>
      <c r="F13" s="135"/>
      <c r="G13" s="136"/>
      <c r="H13" s="136"/>
      <c r="I13" s="136"/>
      <c r="J13" s="136"/>
      <c r="K13" s="137"/>
    </row>
    <row r="14" spans="1:11" ht="15" customHeight="1" x14ac:dyDescent="0.2">
      <c r="A14" s="103"/>
      <c r="B14" s="17"/>
      <c r="C14" s="153"/>
      <c r="D14" s="89">
        <f t="shared" si="0"/>
        <v>0</v>
      </c>
      <c r="E14" s="97"/>
      <c r="F14" s="135"/>
      <c r="G14" s="136"/>
      <c r="H14" s="136"/>
      <c r="I14" s="136"/>
      <c r="J14" s="136"/>
      <c r="K14" s="137"/>
    </row>
    <row r="15" spans="1:11" ht="15" customHeight="1" x14ac:dyDescent="0.2">
      <c r="A15" s="103"/>
      <c r="B15" s="17"/>
      <c r="C15" s="141">
        <f>D17/C11</f>
        <v>51.25</v>
      </c>
      <c r="D15" s="89">
        <f t="shared" si="0"/>
        <v>0</v>
      </c>
      <c r="E15" s="97"/>
      <c r="F15" s="135"/>
      <c r="G15" s="136"/>
      <c r="H15" s="136"/>
      <c r="I15" s="136"/>
      <c r="J15" s="136"/>
      <c r="K15" s="137"/>
    </row>
    <row r="16" spans="1:11" ht="15" customHeight="1" x14ac:dyDescent="0.2">
      <c r="A16" s="92"/>
      <c r="B16" s="17"/>
      <c r="C16" s="141"/>
      <c r="D16" s="89">
        <f t="shared" si="0"/>
        <v>0</v>
      </c>
      <c r="E16" s="97"/>
      <c r="F16" s="135"/>
      <c r="G16" s="136"/>
      <c r="H16" s="136"/>
      <c r="I16" s="136"/>
      <c r="J16" s="136"/>
      <c r="K16" s="137"/>
    </row>
    <row r="17" spans="1:11" ht="15.75" customHeight="1" x14ac:dyDescent="0.2">
      <c r="A17" s="90"/>
      <c r="B17" s="91">
        <f>SUM(B4:B16)</f>
        <v>41</v>
      </c>
      <c r="C17" s="90"/>
      <c r="D17" s="91">
        <f>SUM(D4:D16)</f>
        <v>205</v>
      </c>
      <c r="F17" s="138"/>
      <c r="G17" s="139"/>
      <c r="H17" s="139"/>
      <c r="I17" s="139"/>
      <c r="J17" s="139"/>
      <c r="K17" s="140"/>
    </row>
    <row r="19" spans="1:11" ht="15" customHeight="1" x14ac:dyDescent="0.2">
      <c r="A19" s="107" t="s">
        <v>38</v>
      </c>
    </row>
    <row r="20" spans="1:11" ht="15" customHeight="1" x14ac:dyDescent="0.2">
      <c r="A20" s="108" t="s">
        <v>39</v>
      </c>
    </row>
    <row r="21" spans="1:11" ht="15" customHeight="1" x14ac:dyDescent="0.2">
      <c r="A21" s="108" t="s">
        <v>45</v>
      </c>
    </row>
    <row r="22" spans="1:11" ht="15" customHeight="1" x14ac:dyDescent="0.2">
      <c r="A22" s="108" t="s">
        <v>57</v>
      </c>
    </row>
  </sheetData>
  <mergeCells count="12">
    <mergeCell ref="C15:C16"/>
    <mergeCell ref="A1:D1"/>
    <mergeCell ref="A2:A3"/>
    <mergeCell ref="B2:B3"/>
    <mergeCell ref="C2:C3"/>
    <mergeCell ref="D2:D3"/>
    <mergeCell ref="C4:C6"/>
    <mergeCell ref="C7:C8"/>
    <mergeCell ref="C9:C10"/>
    <mergeCell ref="C11:C12"/>
    <mergeCell ref="C13:C14"/>
    <mergeCell ref="F4:K17"/>
  </mergeCells>
  <hyperlinks>
    <hyperlink ref="A21" r:id="rId1"/>
    <hyperlink ref="A20" r:id="rId2"/>
    <hyperlink ref="A22" r:id="rId3"/>
  </hyperlinks>
  <pageMargins left="0.511811024" right="0.511811024" top="0.78740157499999996" bottom="0.78740157499999996" header="0.31496062000000002" footer="0.31496062000000002"/>
  <pageSetup paperSize="9" orientation="portrait"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59"/>
  <sheetViews>
    <sheetView zoomScale="80" zoomScaleNormal="80" workbookViewId="0">
      <selection activeCell="B144" sqref="B144:C149"/>
    </sheetView>
  </sheetViews>
  <sheetFormatPr defaultColWidth="17.28515625" defaultRowHeight="15" customHeight="1" x14ac:dyDescent="0.2"/>
  <cols>
    <col min="1" max="1" width="6.85546875" style="12" customWidth="1"/>
    <col min="2" max="3" width="15.28515625" style="12" customWidth="1"/>
    <col min="4" max="9" width="7.85546875" style="12" customWidth="1"/>
    <col min="10" max="10" width="8.28515625" style="12" customWidth="1"/>
    <col min="11" max="11" width="17.28515625" style="12"/>
    <col min="12" max="12" width="18.140625" style="12" customWidth="1"/>
    <col min="13" max="14" width="17.28515625" style="12"/>
    <col min="15" max="16" width="17.7109375" style="12" customWidth="1"/>
    <col min="17" max="16384" width="17.28515625" style="12"/>
  </cols>
  <sheetData>
    <row r="1" spans="1:18" ht="35.25" customHeight="1" thickBot="1" x14ac:dyDescent="0.25">
      <c r="A1" s="198" t="s">
        <v>62</v>
      </c>
      <c r="B1" s="199"/>
      <c r="C1" s="199"/>
      <c r="D1" s="199"/>
      <c r="E1" s="199"/>
      <c r="F1" s="199"/>
      <c r="G1" s="199"/>
      <c r="H1" s="199"/>
      <c r="I1" s="199"/>
    </row>
    <row r="2" spans="1:18" ht="47.25" customHeight="1" thickTop="1" thickBot="1" x14ac:dyDescent="0.25">
      <c r="A2" s="174" t="s">
        <v>10</v>
      </c>
      <c r="B2" s="175"/>
      <c r="C2" s="88">
        <v>28</v>
      </c>
      <c r="D2" s="176" t="s">
        <v>1</v>
      </c>
      <c r="E2" s="177"/>
      <c r="F2" s="176" t="s">
        <v>2</v>
      </c>
      <c r="G2" s="178"/>
      <c r="H2" s="178"/>
      <c r="I2" s="177"/>
      <c r="K2" s="132" t="s">
        <v>31</v>
      </c>
      <c r="L2" s="133"/>
      <c r="M2" s="132" t="s">
        <v>32</v>
      </c>
      <c r="N2" s="133"/>
      <c r="O2" s="132" t="s">
        <v>67</v>
      </c>
      <c r="P2" s="154"/>
      <c r="Q2" s="132" t="s">
        <v>69</v>
      </c>
      <c r="R2" s="134"/>
    </row>
    <row r="3" spans="1:18" ht="30" customHeight="1" thickTop="1" thickBot="1" x14ac:dyDescent="0.25">
      <c r="A3" s="53" t="s">
        <v>3</v>
      </c>
      <c r="B3" s="179" t="s">
        <v>0</v>
      </c>
      <c r="C3" s="180"/>
      <c r="D3" s="2" t="s">
        <v>4</v>
      </c>
      <c r="E3" s="3" t="s">
        <v>5</v>
      </c>
      <c r="F3" s="2" t="s">
        <v>13</v>
      </c>
      <c r="G3" s="54" t="s">
        <v>6</v>
      </c>
      <c r="H3" s="54" t="s">
        <v>7</v>
      </c>
      <c r="I3" s="3" t="s">
        <v>8</v>
      </c>
      <c r="K3" s="135"/>
      <c r="L3" s="136"/>
      <c r="M3" s="135"/>
      <c r="N3" s="136"/>
      <c r="O3" s="155"/>
      <c r="P3" s="156"/>
      <c r="Q3" s="135"/>
      <c r="R3" s="137"/>
    </row>
    <row r="4" spans="1:18" ht="15" customHeight="1" thickTop="1" x14ac:dyDescent="0.2">
      <c r="A4" s="200">
        <v>1</v>
      </c>
      <c r="B4" s="165" t="s">
        <v>40</v>
      </c>
      <c r="C4" s="166"/>
      <c r="D4" s="55">
        <v>120</v>
      </c>
      <c r="E4" s="56"/>
      <c r="F4" s="56">
        <v>0</v>
      </c>
      <c r="G4" s="56"/>
      <c r="H4" s="56">
        <v>1</v>
      </c>
      <c r="I4" s="57"/>
      <c r="K4" s="135"/>
      <c r="L4" s="136"/>
      <c r="M4" s="135"/>
      <c r="N4" s="136"/>
      <c r="O4" s="155"/>
      <c r="P4" s="156"/>
      <c r="Q4" s="135"/>
      <c r="R4" s="137"/>
    </row>
    <row r="5" spans="1:18" ht="15" customHeight="1" x14ac:dyDescent="0.2">
      <c r="A5" s="197"/>
      <c r="B5" s="162" t="s">
        <v>81</v>
      </c>
      <c r="C5" s="163"/>
      <c r="D5" s="58">
        <v>120</v>
      </c>
      <c r="E5" s="59"/>
      <c r="F5" s="59">
        <v>0</v>
      </c>
      <c r="G5" s="59"/>
      <c r="H5" s="60">
        <v>1</v>
      </c>
      <c r="I5" s="61"/>
      <c r="K5" s="135"/>
      <c r="L5" s="136"/>
      <c r="M5" s="135"/>
      <c r="N5" s="136"/>
      <c r="O5" s="155"/>
      <c r="P5" s="156"/>
      <c r="Q5" s="135"/>
      <c r="R5" s="137"/>
    </row>
    <row r="6" spans="1:18" ht="15" customHeight="1" x14ac:dyDescent="0.2">
      <c r="A6" s="159">
        <f>A4+1</f>
        <v>2</v>
      </c>
      <c r="B6" s="162" t="s">
        <v>82</v>
      </c>
      <c r="C6" s="163"/>
      <c r="D6" s="58">
        <v>110</v>
      </c>
      <c r="E6" s="59"/>
      <c r="F6" s="59">
        <v>0</v>
      </c>
      <c r="G6" s="59"/>
      <c r="H6" s="60">
        <v>1</v>
      </c>
      <c r="I6" s="61"/>
      <c r="K6" s="135"/>
      <c r="L6" s="136"/>
      <c r="M6" s="135"/>
      <c r="N6" s="136"/>
      <c r="O6" s="155"/>
      <c r="P6" s="156"/>
      <c r="Q6" s="135"/>
      <c r="R6" s="137"/>
    </row>
    <row r="7" spans="1:18" ht="15" customHeight="1" x14ac:dyDescent="0.2">
      <c r="A7" s="197"/>
      <c r="B7" s="162" t="s">
        <v>80</v>
      </c>
      <c r="C7" s="162"/>
      <c r="D7" s="58">
        <v>110</v>
      </c>
      <c r="E7" s="59"/>
      <c r="F7" s="59">
        <v>0</v>
      </c>
      <c r="G7" s="63"/>
      <c r="H7" s="60">
        <v>1</v>
      </c>
      <c r="I7" s="61"/>
      <c r="K7" s="135"/>
      <c r="L7" s="136"/>
      <c r="M7" s="135"/>
      <c r="N7" s="136"/>
      <c r="O7" s="155"/>
      <c r="P7" s="156"/>
      <c r="Q7" s="135"/>
      <c r="R7" s="137"/>
    </row>
    <row r="8" spans="1:18" ht="15" customHeight="1" thickBot="1" x14ac:dyDescent="0.25">
      <c r="A8" s="197"/>
      <c r="B8" s="64" t="s">
        <v>9</v>
      </c>
      <c r="C8" s="65">
        <f>A6-1</f>
        <v>1</v>
      </c>
      <c r="D8" s="58">
        <v>20</v>
      </c>
      <c r="E8" s="59"/>
      <c r="F8" s="66"/>
      <c r="G8" s="66"/>
      <c r="H8" s="66"/>
      <c r="I8" s="67"/>
      <c r="K8" s="132" t="s">
        <v>44</v>
      </c>
      <c r="L8" s="134"/>
      <c r="M8" s="136"/>
      <c r="N8" s="136"/>
      <c r="O8" s="155"/>
      <c r="P8" s="156"/>
      <c r="Q8" s="135"/>
      <c r="R8" s="137"/>
    </row>
    <row r="9" spans="1:18" ht="15" customHeight="1" thickTop="1" x14ac:dyDescent="0.2">
      <c r="A9" s="159">
        <f>A6+1</f>
        <v>3</v>
      </c>
      <c r="B9" s="165" t="str">
        <f>B4</f>
        <v>LINGUA PORTUGUESA</v>
      </c>
      <c r="C9" s="166"/>
      <c r="D9" s="58">
        <v>110</v>
      </c>
      <c r="E9" s="59"/>
      <c r="F9" s="59"/>
      <c r="G9" s="63"/>
      <c r="H9" s="60"/>
      <c r="I9" s="61"/>
      <c r="K9" s="135"/>
      <c r="L9" s="137"/>
      <c r="M9" s="136"/>
      <c r="N9" s="136"/>
      <c r="O9" s="155"/>
      <c r="P9" s="156"/>
      <c r="Q9" s="135"/>
      <c r="R9" s="137"/>
    </row>
    <row r="10" spans="1:18" ht="15" customHeight="1" x14ac:dyDescent="0.2">
      <c r="A10" s="197"/>
      <c r="B10" s="162" t="str">
        <f>B5</f>
        <v>CONHECIMENTOS ESPECÍFICOS 1</v>
      </c>
      <c r="C10" s="163"/>
      <c r="D10" s="58">
        <v>110</v>
      </c>
      <c r="E10" s="59"/>
      <c r="F10" s="59"/>
      <c r="G10" s="63"/>
      <c r="H10" s="60"/>
      <c r="I10" s="61"/>
      <c r="K10" s="135"/>
      <c r="L10" s="137"/>
      <c r="M10" s="139"/>
      <c r="N10" s="139"/>
      <c r="O10" s="155"/>
      <c r="P10" s="156"/>
      <c r="Q10" s="135"/>
      <c r="R10" s="137"/>
    </row>
    <row r="11" spans="1:18" ht="15" customHeight="1" x14ac:dyDescent="0.2">
      <c r="A11" s="197"/>
      <c r="B11" s="64" t="s">
        <v>9</v>
      </c>
      <c r="C11" s="65">
        <f>A9-1</f>
        <v>2</v>
      </c>
      <c r="D11" s="58">
        <v>20</v>
      </c>
      <c r="E11" s="59"/>
      <c r="F11" s="66"/>
      <c r="G11" s="66"/>
      <c r="H11" s="66"/>
      <c r="I11" s="67"/>
      <c r="K11" s="135"/>
      <c r="L11" s="137"/>
      <c r="M11" s="132" t="s">
        <v>68</v>
      </c>
      <c r="N11" s="134"/>
      <c r="O11" s="155"/>
      <c r="P11" s="156"/>
      <c r="Q11" s="135"/>
      <c r="R11" s="137"/>
    </row>
    <row r="12" spans="1:18" ht="15" customHeight="1" x14ac:dyDescent="0.2">
      <c r="A12" s="159">
        <f>A9+1</f>
        <v>4</v>
      </c>
      <c r="B12" s="162" t="str">
        <f>B6</f>
        <v>CONHECIMENTOS ESPECÍFICOS 2</v>
      </c>
      <c r="C12" s="162"/>
      <c r="D12" s="58">
        <v>110</v>
      </c>
      <c r="E12" s="59"/>
      <c r="F12" s="59"/>
      <c r="G12" s="63"/>
      <c r="H12" s="60"/>
      <c r="I12" s="61"/>
      <c r="K12" s="135"/>
      <c r="L12" s="137"/>
      <c r="M12" s="135"/>
      <c r="N12" s="137"/>
      <c r="O12" s="155"/>
      <c r="P12" s="156"/>
      <c r="Q12" s="135"/>
      <c r="R12" s="137"/>
    </row>
    <row r="13" spans="1:18" ht="15" customHeight="1" x14ac:dyDescent="0.2">
      <c r="A13" s="197"/>
      <c r="B13" s="162" t="str">
        <f>B7</f>
        <v>HISTORIA E GEOGRAFIA</v>
      </c>
      <c r="C13" s="162"/>
      <c r="D13" s="58">
        <v>110</v>
      </c>
      <c r="E13" s="59"/>
      <c r="F13" s="59"/>
      <c r="G13" s="63"/>
      <c r="H13" s="60"/>
      <c r="I13" s="61"/>
      <c r="K13" s="135"/>
      <c r="L13" s="137"/>
      <c r="M13" s="135"/>
      <c r="N13" s="137"/>
      <c r="O13" s="155"/>
      <c r="P13" s="156"/>
      <c r="Q13" s="135"/>
      <c r="R13" s="137"/>
    </row>
    <row r="14" spans="1:18" ht="15" customHeight="1" thickBot="1" x14ac:dyDescent="0.25">
      <c r="A14" s="197"/>
      <c r="B14" s="95" t="s">
        <v>9</v>
      </c>
      <c r="C14" s="65">
        <f>A12-1</f>
        <v>3</v>
      </c>
      <c r="D14" s="58">
        <v>20</v>
      </c>
      <c r="E14" s="59"/>
      <c r="F14" s="66"/>
      <c r="G14" s="66"/>
      <c r="H14" s="66"/>
      <c r="I14" s="67"/>
      <c r="K14" s="135"/>
      <c r="L14" s="137"/>
      <c r="M14" s="135"/>
      <c r="N14" s="137"/>
      <c r="O14" s="155"/>
      <c r="P14" s="156"/>
      <c r="Q14" s="135"/>
      <c r="R14" s="137"/>
    </row>
    <row r="15" spans="1:18" ht="15" customHeight="1" thickTop="1" x14ac:dyDescent="0.2">
      <c r="A15" s="159">
        <f>A12+1</f>
        <v>5</v>
      </c>
      <c r="B15" s="165" t="str">
        <f>B4</f>
        <v>LINGUA PORTUGUESA</v>
      </c>
      <c r="C15" s="166"/>
      <c r="D15" s="58">
        <v>110</v>
      </c>
      <c r="E15" s="59"/>
      <c r="F15" s="59"/>
      <c r="G15" s="63"/>
      <c r="H15" s="60"/>
      <c r="I15" s="61"/>
      <c r="K15" s="135"/>
      <c r="L15" s="137"/>
      <c r="M15" s="135"/>
      <c r="N15" s="137"/>
      <c r="O15" s="155"/>
      <c r="P15" s="156"/>
      <c r="Q15" s="135"/>
      <c r="R15" s="137"/>
    </row>
    <row r="16" spans="1:18" ht="15" customHeight="1" x14ac:dyDescent="0.2">
      <c r="A16" s="197"/>
      <c r="B16" s="162" t="str">
        <f>B5</f>
        <v>CONHECIMENTOS ESPECÍFICOS 1</v>
      </c>
      <c r="C16" s="163"/>
      <c r="D16" s="58">
        <v>110</v>
      </c>
      <c r="E16" s="59"/>
      <c r="F16" s="59"/>
      <c r="G16" s="63"/>
      <c r="H16" s="60"/>
      <c r="I16" s="61"/>
      <c r="K16" s="135"/>
      <c r="L16" s="137"/>
      <c r="M16" s="135"/>
      <c r="N16" s="137"/>
      <c r="O16" s="155"/>
      <c r="P16" s="156"/>
      <c r="Q16" s="135"/>
      <c r="R16" s="137"/>
    </row>
    <row r="17" spans="1:18" ht="15" customHeight="1" x14ac:dyDescent="0.2">
      <c r="A17" s="197"/>
      <c r="B17" s="64" t="s">
        <v>9</v>
      </c>
      <c r="C17" s="65">
        <f>A15-1</f>
        <v>4</v>
      </c>
      <c r="D17" s="58">
        <v>20</v>
      </c>
      <c r="E17" s="59"/>
      <c r="F17" s="66"/>
      <c r="G17" s="66"/>
      <c r="H17" s="66"/>
      <c r="I17" s="67"/>
      <c r="K17" s="135"/>
      <c r="L17" s="137"/>
      <c r="M17" s="135"/>
      <c r="N17" s="137"/>
      <c r="O17" s="155"/>
      <c r="P17" s="156"/>
      <c r="Q17" s="135"/>
      <c r="R17" s="137"/>
    </row>
    <row r="18" spans="1:18" ht="15" customHeight="1" x14ac:dyDescent="0.2">
      <c r="A18" s="159">
        <f>A15+1</f>
        <v>6</v>
      </c>
      <c r="B18" s="162" t="str">
        <f>B6</f>
        <v>CONHECIMENTOS ESPECÍFICOS 2</v>
      </c>
      <c r="C18" s="162"/>
      <c r="D18" s="58">
        <v>110</v>
      </c>
      <c r="E18" s="59"/>
      <c r="F18" s="59"/>
      <c r="G18" s="63"/>
      <c r="H18" s="60"/>
      <c r="I18" s="61"/>
      <c r="K18" s="135"/>
      <c r="L18" s="137"/>
      <c r="M18" s="135"/>
      <c r="N18" s="137"/>
      <c r="O18" s="155"/>
      <c r="P18" s="156"/>
      <c r="Q18" s="135"/>
      <c r="R18" s="137"/>
    </row>
    <row r="19" spans="1:18" ht="15" customHeight="1" x14ac:dyDescent="0.2">
      <c r="A19" s="197"/>
      <c r="B19" s="162" t="str">
        <f>B7</f>
        <v>HISTORIA E GEOGRAFIA</v>
      </c>
      <c r="C19" s="162"/>
      <c r="D19" s="58">
        <v>110</v>
      </c>
      <c r="E19" s="59"/>
      <c r="F19" s="59"/>
      <c r="G19" s="63"/>
      <c r="H19" s="60"/>
      <c r="I19" s="61"/>
      <c r="K19" s="135"/>
      <c r="L19" s="137"/>
      <c r="M19" s="135"/>
      <c r="N19" s="137"/>
      <c r="O19" s="155"/>
      <c r="P19" s="156"/>
      <c r="Q19" s="135"/>
      <c r="R19" s="137"/>
    </row>
    <row r="20" spans="1:18" ht="15" customHeight="1" thickBot="1" x14ac:dyDescent="0.25">
      <c r="A20" s="197"/>
      <c r="B20" s="64" t="s">
        <v>9</v>
      </c>
      <c r="C20" s="65">
        <f>A18-1</f>
        <v>5</v>
      </c>
      <c r="D20" s="58">
        <v>20</v>
      </c>
      <c r="E20" s="59"/>
      <c r="F20" s="66"/>
      <c r="G20" s="66"/>
      <c r="H20" s="66"/>
      <c r="I20" s="67"/>
      <c r="K20" s="138"/>
      <c r="L20" s="140"/>
      <c r="M20" s="138"/>
      <c r="N20" s="140"/>
      <c r="O20" s="157"/>
      <c r="P20" s="158"/>
      <c r="Q20" s="138"/>
      <c r="R20" s="140"/>
    </row>
    <row r="21" spans="1:18" ht="15" customHeight="1" thickTop="1" x14ac:dyDescent="0.2">
      <c r="A21" s="159">
        <f>A18+1</f>
        <v>7</v>
      </c>
      <c r="B21" s="165" t="str">
        <f>B4</f>
        <v>LINGUA PORTUGUESA</v>
      </c>
      <c r="C21" s="166"/>
      <c r="D21" s="58">
        <v>110</v>
      </c>
      <c r="E21" s="59"/>
      <c r="F21" s="59"/>
      <c r="G21" s="63"/>
      <c r="H21" s="60"/>
      <c r="I21" s="61"/>
      <c r="K21" s="278" t="s">
        <v>70</v>
      </c>
      <c r="L21" s="279"/>
      <c r="M21" s="279"/>
      <c r="N21" s="279"/>
      <c r="O21" s="279"/>
      <c r="P21" s="279"/>
      <c r="Q21" s="279"/>
      <c r="R21" s="280"/>
    </row>
    <row r="22" spans="1:18" ht="15" customHeight="1" x14ac:dyDescent="0.2">
      <c r="A22" s="197"/>
      <c r="B22" s="162" t="str">
        <f>B5</f>
        <v>CONHECIMENTOS ESPECÍFICOS 1</v>
      </c>
      <c r="C22" s="163"/>
      <c r="D22" s="58">
        <v>110</v>
      </c>
      <c r="E22" s="59"/>
      <c r="F22" s="59"/>
      <c r="G22" s="63"/>
      <c r="H22" s="60"/>
      <c r="I22" s="61"/>
      <c r="K22" s="281"/>
      <c r="L22" s="282"/>
      <c r="M22" s="282"/>
      <c r="N22" s="282"/>
      <c r="O22" s="282"/>
      <c r="P22" s="282"/>
      <c r="Q22" s="282"/>
      <c r="R22" s="283"/>
    </row>
    <row r="23" spans="1:18" ht="15" customHeight="1" x14ac:dyDescent="0.2">
      <c r="A23" s="197"/>
      <c r="B23" s="64" t="s">
        <v>9</v>
      </c>
      <c r="C23" s="65">
        <f>A21-1</f>
        <v>6</v>
      </c>
      <c r="D23" s="58">
        <v>20</v>
      </c>
      <c r="E23" s="59"/>
      <c r="F23" s="66"/>
      <c r="G23" s="66"/>
      <c r="H23" s="66"/>
      <c r="I23" s="67"/>
      <c r="K23" s="93"/>
      <c r="L23" s="93"/>
      <c r="M23" s="93"/>
      <c r="N23" s="93"/>
      <c r="O23" s="93"/>
      <c r="P23" s="93"/>
      <c r="Q23" s="93"/>
      <c r="R23" s="93"/>
    </row>
    <row r="24" spans="1:18" ht="15" customHeight="1" thickBot="1" x14ac:dyDescent="0.25">
      <c r="A24" s="68"/>
      <c r="B24" s="69"/>
      <c r="C24" s="69"/>
      <c r="D24" s="70">
        <f>1/60*SUM(D4:D23)</f>
        <v>28</v>
      </c>
      <c r="E24" s="70">
        <f>1/60*SUM(E4:E23)</f>
        <v>0</v>
      </c>
      <c r="F24" s="69"/>
      <c r="G24" s="69"/>
      <c r="H24" s="69"/>
      <c r="I24" s="71"/>
      <c r="K24" s="285" t="s">
        <v>71</v>
      </c>
      <c r="L24" s="286"/>
      <c r="M24" s="286"/>
      <c r="N24" s="286"/>
      <c r="O24" s="286"/>
      <c r="P24" s="286"/>
      <c r="Q24" s="286"/>
      <c r="R24" s="287"/>
    </row>
    <row r="25" spans="1:18" ht="15" customHeight="1" thickTop="1" x14ac:dyDescent="0.2">
      <c r="A25" s="171"/>
      <c r="B25" s="171"/>
      <c r="C25" s="171"/>
      <c r="D25" s="171"/>
      <c r="E25" s="171"/>
      <c r="F25" s="171"/>
      <c r="G25" s="171"/>
      <c r="H25" s="171"/>
      <c r="I25" s="171"/>
      <c r="K25" s="288"/>
      <c r="L25" s="289"/>
      <c r="M25" s="289"/>
      <c r="N25" s="289"/>
      <c r="O25" s="289"/>
      <c r="P25" s="289"/>
      <c r="Q25" s="289"/>
      <c r="R25" s="290"/>
    </row>
    <row r="26" spans="1:18" ht="35.25" customHeight="1" thickBot="1" x14ac:dyDescent="0.35">
      <c r="A26" s="172" t="s">
        <v>63</v>
      </c>
      <c r="B26" s="173"/>
      <c r="C26" s="173"/>
      <c r="D26" s="173"/>
      <c r="E26" s="173"/>
      <c r="F26" s="173"/>
      <c r="G26" s="173"/>
      <c r="H26" s="173"/>
      <c r="I26" s="173"/>
      <c r="K26" s="93"/>
      <c r="L26" s="93"/>
      <c r="M26" s="93"/>
      <c r="N26" s="93"/>
      <c r="O26" s="93"/>
      <c r="P26" s="93"/>
      <c r="Q26" s="93"/>
      <c r="R26" s="93"/>
    </row>
    <row r="27" spans="1:18" ht="47.25" customHeight="1" thickTop="1" thickBot="1" x14ac:dyDescent="0.25">
      <c r="A27" s="174" t="s">
        <v>10</v>
      </c>
      <c r="B27" s="175"/>
      <c r="C27" s="88">
        <v>28</v>
      </c>
      <c r="D27" s="176" t="s">
        <v>1</v>
      </c>
      <c r="E27" s="177"/>
      <c r="F27" s="176" t="s">
        <v>2</v>
      </c>
      <c r="G27" s="178"/>
      <c r="H27" s="178"/>
      <c r="I27" s="177"/>
      <c r="K27" s="285" t="s">
        <v>72</v>
      </c>
      <c r="L27" s="286"/>
      <c r="M27" s="286"/>
      <c r="N27" s="286"/>
      <c r="O27" s="286"/>
      <c r="P27" s="286"/>
      <c r="Q27" s="286"/>
      <c r="R27" s="287"/>
    </row>
    <row r="28" spans="1:18" ht="30" customHeight="1" thickTop="1" x14ac:dyDescent="0.2">
      <c r="A28" s="53" t="s">
        <v>3</v>
      </c>
      <c r="B28" s="179" t="s">
        <v>0</v>
      </c>
      <c r="C28" s="180"/>
      <c r="D28" s="2" t="s">
        <v>4</v>
      </c>
      <c r="E28" s="3" t="s">
        <v>5</v>
      </c>
      <c r="F28" s="2" t="s">
        <v>13</v>
      </c>
      <c r="G28" s="54" t="s">
        <v>6</v>
      </c>
      <c r="H28" s="54" t="s">
        <v>7</v>
      </c>
      <c r="I28" s="3" t="s">
        <v>8</v>
      </c>
      <c r="K28" s="288"/>
      <c r="L28" s="289"/>
      <c r="M28" s="289"/>
      <c r="N28" s="289"/>
      <c r="O28" s="289"/>
      <c r="P28" s="289"/>
      <c r="Q28" s="289"/>
      <c r="R28" s="290"/>
    </row>
    <row r="29" spans="1:18" ht="15" customHeight="1" x14ac:dyDescent="0.2">
      <c r="A29" s="196">
        <v>8</v>
      </c>
      <c r="B29" s="162" t="str">
        <f>B6</f>
        <v>CONHECIMENTOS ESPECÍFICOS 2</v>
      </c>
      <c r="C29" s="162"/>
      <c r="D29" s="58">
        <v>100</v>
      </c>
      <c r="E29" s="72"/>
      <c r="F29" s="72"/>
      <c r="G29" s="72"/>
      <c r="H29" s="72"/>
      <c r="I29" s="73"/>
      <c r="K29" s="94"/>
      <c r="L29" s="94"/>
      <c r="M29" s="93"/>
      <c r="N29" s="93"/>
      <c r="O29" s="93"/>
      <c r="P29" s="93"/>
      <c r="Q29" s="93"/>
      <c r="R29" s="93"/>
    </row>
    <row r="30" spans="1:18" ht="15" customHeight="1" x14ac:dyDescent="0.2">
      <c r="A30" s="160"/>
      <c r="B30" s="162" t="str">
        <f>B7</f>
        <v>HISTORIA E GEOGRAFIA</v>
      </c>
      <c r="C30" s="162"/>
      <c r="D30" s="58">
        <v>100</v>
      </c>
      <c r="E30" s="59"/>
      <c r="F30" s="59"/>
      <c r="G30" s="59"/>
      <c r="H30" s="59"/>
      <c r="I30" s="74"/>
      <c r="K30" s="285" t="s">
        <v>73</v>
      </c>
      <c r="L30" s="286"/>
      <c r="M30" s="286"/>
      <c r="N30" s="286"/>
      <c r="O30" s="286"/>
      <c r="P30" s="286"/>
      <c r="Q30" s="286"/>
      <c r="R30" s="287"/>
    </row>
    <row r="31" spans="1:18" ht="15" customHeight="1" x14ac:dyDescent="0.2">
      <c r="A31" s="160"/>
      <c r="B31" s="191" t="s">
        <v>9</v>
      </c>
      <c r="C31" s="65">
        <f>A29-1</f>
        <v>7</v>
      </c>
      <c r="D31" s="58">
        <v>20</v>
      </c>
      <c r="E31" s="59"/>
      <c r="F31" s="66"/>
      <c r="G31" s="66"/>
      <c r="H31" s="66"/>
      <c r="I31" s="67"/>
      <c r="K31" s="291"/>
      <c r="L31" s="284"/>
      <c r="M31" s="284"/>
      <c r="N31" s="284"/>
      <c r="O31" s="284"/>
      <c r="P31" s="284"/>
      <c r="Q31" s="284"/>
      <c r="R31" s="292"/>
    </row>
    <row r="32" spans="1:18" ht="15" customHeight="1" thickBot="1" x14ac:dyDescent="0.25">
      <c r="A32" s="161"/>
      <c r="B32" s="191"/>
      <c r="C32" s="65">
        <f>A29-7</f>
        <v>1</v>
      </c>
      <c r="D32" s="58">
        <v>20</v>
      </c>
      <c r="E32" s="59"/>
      <c r="F32" s="66"/>
      <c r="G32" s="66"/>
      <c r="H32" s="66"/>
      <c r="I32" s="67"/>
      <c r="K32" s="288"/>
      <c r="L32" s="289"/>
      <c r="M32" s="289"/>
      <c r="N32" s="289"/>
      <c r="O32" s="289"/>
      <c r="P32" s="289"/>
      <c r="Q32" s="289"/>
      <c r="R32" s="290"/>
    </row>
    <row r="33" spans="1:18" ht="15" customHeight="1" thickTop="1" x14ac:dyDescent="0.2">
      <c r="A33" s="159">
        <f>A29+1</f>
        <v>9</v>
      </c>
      <c r="B33" s="165" t="str">
        <f>B4</f>
        <v>LINGUA PORTUGUESA</v>
      </c>
      <c r="C33" s="166"/>
      <c r="D33" s="58">
        <v>100</v>
      </c>
      <c r="E33" s="59"/>
      <c r="F33" s="59"/>
      <c r="G33" s="59"/>
      <c r="H33" s="59"/>
      <c r="I33" s="74"/>
      <c r="K33" s="93"/>
      <c r="L33" s="93"/>
      <c r="M33" s="93"/>
      <c r="N33" s="93"/>
      <c r="O33" s="93"/>
      <c r="P33" s="93"/>
      <c r="Q33" s="93"/>
      <c r="R33" s="93"/>
    </row>
    <row r="34" spans="1:18" ht="15" customHeight="1" x14ac:dyDescent="0.2">
      <c r="A34" s="160"/>
      <c r="B34" s="162" t="str">
        <f>B5</f>
        <v>CONHECIMENTOS ESPECÍFICOS 1</v>
      </c>
      <c r="C34" s="163"/>
      <c r="D34" s="58">
        <v>100</v>
      </c>
      <c r="E34" s="59"/>
      <c r="F34" s="59"/>
      <c r="G34" s="59"/>
      <c r="H34" s="59"/>
      <c r="I34" s="74"/>
      <c r="K34" s="285" t="s">
        <v>74</v>
      </c>
      <c r="L34" s="286"/>
      <c r="M34" s="286"/>
      <c r="N34" s="286"/>
      <c r="O34" s="286"/>
      <c r="P34" s="286"/>
      <c r="Q34" s="286"/>
      <c r="R34" s="287"/>
    </row>
    <row r="35" spans="1:18" ht="15" customHeight="1" x14ac:dyDescent="0.2">
      <c r="A35" s="160"/>
      <c r="B35" s="191" t="s">
        <v>9</v>
      </c>
      <c r="C35" s="65">
        <f>A33-1</f>
        <v>8</v>
      </c>
      <c r="D35" s="58">
        <v>20</v>
      </c>
      <c r="E35" s="59"/>
      <c r="F35" s="66"/>
      <c r="G35" s="66"/>
      <c r="H35" s="66"/>
      <c r="I35" s="67"/>
      <c r="K35" s="291"/>
      <c r="L35" s="284"/>
      <c r="M35" s="284"/>
      <c r="N35" s="284"/>
      <c r="O35" s="284"/>
      <c r="P35" s="284"/>
      <c r="Q35" s="284"/>
      <c r="R35" s="292"/>
    </row>
    <row r="36" spans="1:18" ht="15" customHeight="1" x14ac:dyDescent="0.2">
      <c r="A36" s="161"/>
      <c r="B36" s="191"/>
      <c r="C36" s="65">
        <f>A33-7</f>
        <v>2</v>
      </c>
      <c r="D36" s="58">
        <v>20</v>
      </c>
      <c r="E36" s="59"/>
      <c r="F36" s="66"/>
      <c r="G36" s="66"/>
      <c r="H36" s="66"/>
      <c r="I36" s="67"/>
      <c r="K36" s="288"/>
      <c r="L36" s="289"/>
      <c r="M36" s="289"/>
      <c r="N36" s="289"/>
      <c r="O36" s="289"/>
      <c r="P36" s="289"/>
      <c r="Q36" s="289"/>
      <c r="R36" s="290"/>
    </row>
    <row r="37" spans="1:18" ht="15" customHeight="1" x14ac:dyDescent="0.2">
      <c r="A37" s="159">
        <f>A33+1</f>
        <v>10</v>
      </c>
      <c r="B37" s="162" t="str">
        <f>B6</f>
        <v>CONHECIMENTOS ESPECÍFICOS 2</v>
      </c>
      <c r="C37" s="162"/>
      <c r="D37" s="58">
        <v>100</v>
      </c>
      <c r="E37" s="59"/>
      <c r="F37" s="59"/>
      <c r="G37" s="59"/>
      <c r="H37" s="59"/>
      <c r="I37" s="74"/>
    </row>
    <row r="38" spans="1:18" ht="15" customHeight="1" x14ac:dyDescent="0.2">
      <c r="A38" s="160"/>
      <c r="B38" s="162" t="str">
        <f>B7</f>
        <v>HISTORIA E GEOGRAFIA</v>
      </c>
      <c r="C38" s="162"/>
      <c r="D38" s="58">
        <v>100</v>
      </c>
      <c r="E38" s="59"/>
      <c r="F38" s="59"/>
      <c r="G38" s="59"/>
      <c r="H38" s="59"/>
      <c r="I38" s="74"/>
      <c r="K38" s="285" t="s">
        <v>75</v>
      </c>
      <c r="L38" s="286"/>
      <c r="M38" s="286"/>
      <c r="N38" s="286"/>
      <c r="O38" s="286"/>
      <c r="P38" s="286"/>
      <c r="Q38" s="286"/>
      <c r="R38" s="287"/>
    </row>
    <row r="39" spans="1:18" ht="15" customHeight="1" x14ac:dyDescent="0.2">
      <c r="A39" s="160"/>
      <c r="B39" s="191" t="s">
        <v>9</v>
      </c>
      <c r="C39" s="65">
        <f>A37-1</f>
        <v>9</v>
      </c>
      <c r="D39" s="58">
        <v>20</v>
      </c>
      <c r="E39" s="59"/>
      <c r="F39" s="66"/>
      <c r="G39" s="66"/>
      <c r="H39" s="66"/>
      <c r="I39" s="67"/>
      <c r="K39" s="291"/>
      <c r="L39" s="284"/>
      <c r="M39" s="284"/>
      <c r="N39" s="284"/>
      <c r="O39" s="284"/>
      <c r="P39" s="284"/>
      <c r="Q39" s="284"/>
      <c r="R39" s="292"/>
    </row>
    <row r="40" spans="1:18" ht="15" customHeight="1" thickBot="1" x14ac:dyDescent="0.25">
      <c r="A40" s="161"/>
      <c r="B40" s="191"/>
      <c r="C40" s="65">
        <f>A37-7</f>
        <v>3</v>
      </c>
      <c r="D40" s="58">
        <v>20</v>
      </c>
      <c r="E40" s="59"/>
      <c r="F40" s="66"/>
      <c r="G40" s="66"/>
      <c r="H40" s="66"/>
      <c r="I40" s="67"/>
      <c r="K40" s="288"/>
      <c r="L40" s="289"/>
      <c r="M40" s="289"/>
      <c r="N40" s="289"/>
      <c r="O40" s="289"/>
      <c r="P40" s="289"/>
      <c r="Q40" s="289"/>
      <c r="R40" s="290"/>
    </row>
    <row r="41" spans="1:18" ht="15" customHeight="1" thickTop="1" x14ac:dyDescent="0.2">
      <c r="A41" s="159">
        <f>A37+1</f>
        <v>11</v>
      </c>
      <c r="B41" s="165" t="str">
        <f>B4</f>
        <v>LINGUA PORTUGUESA</v>
      </c>
      <c r="C41" s="166"/>
      <c r="D41" s="58">
        <v>100</v>
      </c>
      <c r="E41" s="59"/>
      <c r="F41" s="59"/>
      <c r="G41" s="59"/>
      <c r="H41" s="59"/>
      <c r="I41" s="74"/>
    </row>
    <row r="42" spans="1:18" ht="15" customHeight="1" x14ac:dyDescent="0.2">
      <c r="A42" s="160"/>
      <c r="B42" s="162" t="str">
        <f>B5</f>
        <v>CONHECIMENTOS ESPECÍFICOS 1</v>
      </c>
      <c r="C42" s="163"/>
      <c r="D42" s="58">
        <v>100</v>
      </c>
      <c r="E42" s="59"/>
      <c r="F42" s="59"/>
      <c r="G42" s="59"/>
      <c r="H42" s="59"/>
      <c r="I42" s="74"/>
      <c r="K42" s="285" t="s">
        <v>76</v>
      </c>
      <c r="L42" s="286"/>
      <c r="M42" s="286"/>
      <c r="N42" s="286"/>
      <c r="O42" s="286"/>
      <c r="P42" s="286"/>
      <c r="Q42" s="286"/>
      <c r="R42" s="287"/>
    </row>
    <row r="43" spans="1:18" ht="15" customHeight="1" x14ac:dyDescent="0.2">
      <c r="A43" s="160"/>
      <c r="B43" s="191" t="s">
        <v>9</v>
      </c>
      <c r="C43" s="65">
        <f>A41-1</f>
        <v>10</v>
      </c>
      <c r="D43" s="58">
        <v>20</v>
      </c>
      <c r="E43" s="59"/>
      <c r="F43" s="66"/>
      <c r="G43" s="66"/>
      <c r="H43" s="66"/>
      <c r="I43" s="67"/>
      <c r="K43" s="291"/>
      <c r="L43" s="284"/>
      <c r="M43" s="284"/>
      <c r="N43" s="284"/>
      <c r="O43" s="284"/>
      <c r="P43" s="284"/>
      <c r="Q43" s="284"/>
      <c r="R43" s="292"/>
    </row>
    <row r="44" spans="1:18" ht="15" customHeight="1" x14ac:dyDescent="0.2">
      <c r="A44" s="161"/>
      <c r="B44" s="191"/>
      <c r="C44" s="65">
        <f>A41-7</f>
        <v>4</v>
      </c>
      <c r="D44" s="58">
        <v>20</v>
      </c>
      <c r="E44" s="59"/>
      <c r="F44" s="66"/>
      <c r="G44" s="66"/>
      <c r="H44" s="66"/>
      <c r="I44" s="67"/>
      <c r="K44" s="288"/>
      <c r="L44" s="289"/>
      <c r="M44" s="289"/>
      <c r="N44" s="289"/>
      <c r="O44" s="289"/>
      <c r="P44" s="289"/>
      <c r="Q44" s="289"/>
      <c r="R44" s="290"/>
    </row>
    <row r="45" spans="1:18" ht="15" customHeight="1" x14ac:dyDescent="0.2">
      <c r="A45" s="159">
        <f>A41+1</f>
        <v>12</v>
      </c>
      <c r="B45" s="162" t="str">
        <f>B6</f>
        <v>CONHECIMENTOS ESPECÍFICOS 2</v>
      </c>
      <c r="C45" s="162"/>
      <c r="D45" s="58">
        <v>100</v>
      </c>
      <c r="E45" s="59"/>
      <c r="F45" s="59"/>
      <c r="G45" s="59"/>
      <c r="H45" s="59"/>
      <c r="I45" s="74"/>
    </row>
    <row r="46" spans="1:18" ht="15" customHeight="1" x14ac:dyDescent="0.2">
      <c r="A46" s="160"/>
      <c r="B46" s="162" t="str">
        <f>B7</f>
        <v>HISTORIA E GEOGRAFIA</v>
      </c>
      <c r="C46" s="162"/>
      <c r="D46" s="58">
        <v>100</v>
      </c>
      <c r="E46" s="59"/>
      <c r="F46" s="59"/>
      <c r="G46" s="59"/>
      <c r="H46" s="59"/>
      <c r="I46" s="74"/>
      <c r="K46" s="285" t="s">
        <v>77</v>
      </c>
      <c r="L46" s="286"/>
      <c r="M46" s="286"/>
      <c r="N46" s="286"/>
      <c r="O46" s="286"/>
      <c r="P46" s="286"/>
      <c r="Q46" s="286"/>
      <c r="R46" s="287"/>
    </row>
    <row r="47" spans="1:18" ht="15" customHeight="1" x14ac:dyDescent="0.2">
      <c r="A47" s="160"/>
      <c r="B47" s="191" t="s">
        <v>9</v>
      </c>
      <c r="C47" s="65">
        <f>A45-1</f>
        <v>11</v>
      </c>
      <c r="D47" s="58">
        <v>20</v>
      </c>
      <c r="E47" s="59"/>
      <c r="F47" s="66"/>
      <c r="G47" s="66"/>
      <c r="H47" s="66"/>
      <c r="I47" s="67"/>
      <c r="K47" s="291"/>
      <c r="L47" s="284"/>
      <c r="M47" s="284"/>
      <c r="N47" s="284"/>
      <c r="O47" s="284"/>
      <c r="P47" s="284"/>
      <c r="Q47" s="284"/>
      <c r="R47" s="292"/>
    </row>
    <row r="48" spans="1:18" ht="15" customHeight="1" thickBot="1" x14ac:dyDescent="0.25">
      <c r="A48" s="161"/>
      <c r="B48" s="191"/>
      <c r="C48" s="65">
        <f>A45-7</f>
        <v>5</v>
      </c>
      <c r="D48" s="58">
        <v>20</v>
      </c>
      <c r="E48" s="59"/>
      <c r="F48" s="66"/>
      <c r="G48" s="66"/>
      <c r="H48" s="66"/>
      <c r="I48" s="67"/>
      <c r="K48" s="288"/>
      <c r="L48" s="289"/>
      <c r="M48" s="289"/>
      <c r="N48" s="289"/>
      <c r="O48" s="289"/>
      <c r="P48" s="289"/>
      <c r="Q48" s="289"/>
      <c r="R48" s="290"/>
    </row>
    <row r="49" spans="1:18" ht="15" customHeight="1" thickTop="1" x14ac:dyDescent="0.2">
      <c r="A49" s="159">
        <f>A45+1</f>
        <v>13</v>
      </c>
      <c r="B49" s="192" t="str">
        <f>B4</f>
        <v>LINGUA PORTUGUESA</v>
      </c>
      <c r="C49" s="193"/>
      <c r="D49" s="58">
        <v>100</v>
      </c>
      <c r="E49" s="59"/>
      <c r="F49" s="59"/>
      <c r="G49" s="59"/>
      <c r="H49" s="59"/>
      <c r="I49" s="74"/>
    </row>
    <row r="50" spans="1:18" ht="15" customHeight="1" x14ac:dyDescent="0.2">
      <c r="A50" s="160"/>
      <c r="B50" s="194" t="str">
        <f>B5</f>
        <v>CONHECIMENTOS ESPECÍFICOS 1</v>
      </c>
      <c r="C50" s="195"/>
      <c r="D50" s="58">
        <v>100</v>
      </c>
      <c r="E50" s="59"/>
      <c r="F50" s="59"/>
      <c r="G50" s="59"/>
      <c r="H50" s="59"/>
      <c r="I50" s="74"/>
      <c r="K50" s="285" t="s">
        <v>79</v>
      </c>
      <c r="L50" s="286"/>
      <c r="M50" s="286"/>
      <c r="N50" s="286"/>
      <c r="O50" s="286"/>
      <c r="P50" s="286"/>
      <c r="Q50" s="286"/>
      <c r="R50" s="287"/>
    </row>
    <row r="51" spans="1:18" ht="15" customHeight="1" x14ac:dyDescent="0.2">
      <c r="A51" s="160"/>
      <c r="B51" s="191" t="s">
        <v>9</v>
      </c>
      <c r="C51" s="65">
        <f>A49-1</f>
        <v>12</v>
      </c>
      <c r="D51" s="58">
        <v>20</v>
      </c>
      <c r="E51" s="59"/>
      <c r="F51" s="66"/>
      <c r="G51" s="66"/>
      <c r="H51" s="66"/>
      <c r="I51" s="67"/>
      <c r="K51" s="291"/>
      <c r="L51" s="284"/>
      <c r="M51" s="284"/>
      <c r="N51" s="284"/>
      <c r="O51" s="284"/>
      <c r="P51" s="284"/>
      <c r="Q51" s="284"/>
      <c r="R51" s="292"/>
    </row>
    <row r="52" spans="1:18" ht="15" customHeight="1" x14ac:dyDescent="0.2">
      <c r="A52" s="161"/>
      <c r="B52" s="191"/>
      <c r="C52" s="65">
        <f>A49-7</f>
        <v>6</v>
      </c>
      <c r="D52" s="58">
        <v>20</v>
      </c>
      <c r="E52" s="59"/>
      <c r="F52" s="66"/>
      <c r="G52" s="66"/>
      <c r="H52" s="66"/>
      <c r="I52" s="67"/>
      <c r="K52" s="291"/>
      <c r="L52" s="284"/>
      <c r="M52" s="284"/>
      <c r="N52" s="284"/>
      <c r="O52" s="284"/>
      <c r="P52" s="284"/>
      <c r="Q52" s="284"/>
      <c r="R52" s="292"/>
    </row>
    <row r="53" spans="1:18" ht="15" customHeight="1" x14ac:dyDescent="0.2">
      <c r="A53" s="159">
        <f>A49+1</f>
        <v>14</v>
      </c>
      <c r="B53" s="162" t="str">
        <f>B6</f>
        <v>CONHECIMENTOS ESPECÍFICOS 2</v>
      </c>
      <c r="C53" s="162"/>
      <c r="D53" s="58">
        <v>100</v>
      </c>
      <c r="E53" s="59"/>
      <c r="F53" s="59"/>
      <c r="G53" s="59"/>
      <c r="H53" s="59"/>
      <c r="I53" s="74"/>
      <c r="K53" s="288"/>
      <c r="L53" s="289"/>
      <c r="M53" s="289"/>
      <c r="N53" s="289"/>
      <c r="O53" s="289"/>
      <c r="P53" s="289"/>
      <c r="Q53" s="289"/>
      <c r="R53" s="290"/>
    </row>
    <row r="54" spans="1:18" ht="15" customHeight="1" x14ac:dyDescent="0.2">
      <c r="A54" s="189"/>
      <c r="B54" s="162" t="str">
        <f>B7</f>
        <v>HISTORIA E GEOGRAFIA</v>
      </c>
      <c r="C54" s="162"/>
      <c r="D54" s="58">
        <v>100</v>
      </c>
      <c r="E54" s="75"/>
      <c r="F54" s="75"/>
      <c r="G54" s="75"/>
      <c r="H54" s="75"/>
      <c r="I54" s="61"/>
      <c r="K54" s="93"/>
      <c r="L54" s="93"/>
      <c r="M54" s="93"/>
      <c r="N54" s="93"/>
      <c r="O54" s="93"/>
      <c r="P54" s="93"/>
      <c r="Q54" s="93"/>
      <c r="R54" s="93"/>
    </row>
    <row r="55" spans="1:18" ht="15" customHeight="1" x14ac:dyDescent="0.2">
      <c r="A55" s="189"/>
      <c r="B55" s="191" t="s">
        <v>9</v>
      </c>
      <c r="C55" s="65">
        <f>A53-1</f>
        <v>13</v>
      </c>
      <c r="D55" s="58">
        <v>20</v>
      </c>
      <c r="E55" s="59"/>
      <c r="F55" s="66"/>
      <c r="G55" s="66"/>
      <c r="H55" s="66"/>
      <c r="I55" s="67"/>
      <c r="K55" s="285" t="s">
        <v>78</v>
      </c>
      <c r="L55" s="286"/>
      <c r="M55" s="286"/>
      <c r="N55" s="286"/>
      <c r="O55" s="286"/>
      <c r="P55" s="286"/>
      <c r="Q55" s="286"/>
      <c r="R55" s="287"/>
    </row>
    <row r="56" spans="1:18" ht="15" customHeight="1" x14ac:dyDescent="0.2">
      <c r="A56" s="190"/>
      <c r="B56" s="191"/>
      <c r="C56" s="65">
        <f>A53-7</f>
        <v>7</v>
      </c>
      <c r="D56" s="58">
        <v>20</v>
      </c>
      <c r="E56" s="59"/>
      <c r="F56" s="66"/>
      <c r="G56" s="66"/>
      <c r="H56" s="66"/>
      <c r="I56" s="67"/>
      <c r="K56" s="291"/>
      <c r="L56" s="284"/>
      <c r="M56" s="284"/>
      <c r="N56" s="284"/>
      <c r="O56" s="284"/>
      <c r="P56" s="284"/>
      <c r="Q56" s="284"/>
      <c r="R56" s="292"/>
    </row>
    <row r="57" spans="1:18" ht="15" customHeight="1" thickBot="1" x14ac:dyDescent="0.25">
      <c r="A57" s="68"/>
      <c r="B57" s="69"/>
      <c r="C57" s="69"/>
      <c r="D57" s="70">
        <f>1/60*SUM(D29:D56)</f>
        <v>28</v>
      </c>
      <c r="E57" s="70">
        <f>1/60*SUM(E29:E56)</f>
        <v>0</v>
      </c>
      <c r="F57" s="69"/>
      <c r="G57" s="69"/>
      <c r="H57" s="69"/>
      <c r="I57" s="71"/>
      <c r="K57" s="288"/>
      <c r="L57" s="289"/>
      <c r="M57" s="289"/>
      <c r="N57" s="289"/>
      <c r="O57" s="289"/>
      <c r="P57" s="289"/>
      <c r="Q57" s="289"/>
      <c r="R57" s="290"/>
    </row>
    <row r="58" spans="1:18" ht="15" customHeight="1" thickTop="1" x14ac:dyDescent="0.2">
      <c r="A58" s="171"/>
      <c r="B58" s="171"/>
      <c r="C58" s="171"/>
      <c r="D58" s="171"/>
      <c r="E58" s="171"/>
      <c r="F58" s="171"/>
      <c r="G58" s="171"/>
      <c r="H58" s="171"/>
      <c r="I58" s="171"/>
    </row>
    <row r="59" spans="1:18" ht="35.25" customHeight="1" thickBot="1" x14ac:dyDescent="0.35">
      <c r="A59" s="172" t="s">
        <v>64</v>
      </c>
      <c r="B59" s="173"/>
      <c r="C59" s="173"/>
      <c r="D59" s="173"/>
      <c r="E59" s="173"/>
      <c r="F59" s="173"/>
      <c r="G59" s="173"/>
      <c r="H59" s="173"/>
      <c r="I59" s="173"/>
    </row>
    <row r="60" spans="1:18" ht="47.25" customHeight="1" thickTop="1" thickBot="1" x14ac:dyDescent="0.25">
      <c r="A60" s="174" t="s">
        <v>10</v>
      </c>
      <c r="B60" s="175"/>
      <c r="C60" s="88">
        <v>28</v>
      </c>
      <c r="D60" s="176" t="s">
        <v>1</v>
      </c>
      <c r="E60" s="177"/>
      <c r="F60" s="176" t="s">
        <v>2</v>
      </c>
      <c r="G60" s="178"/>
      <c r="H60" s="178"/>
      <c r="I60" s="177"/>
    </row>
    <row r="61" spans="1:18" ht="30" customHeight="1" thickTop="1" thickBot="1" x14ac:dyDescent="0.25">
      <c r="A61" s="53" t="s">
        <v>3</v>
      </c>
      <c r="B61" s="179" t="s">
        <v>0</v>
      </c>
      <c r="C61" s="180"/>
      <c r="D61" s="2" t="s">
        <v>4</v>
      </c>
      <c r="E61" s="3" t="s">
        <v>5</v>
      </c>
      <c r="F61" s="2" t="s">
        <v>13</v>
      </c>
      <c r="G61" s="54" t="s">
        <v>6</v>
      </c>
      <c r="H61" s="54" t="s">
        <v>7</v>
      </c>
      <c r="I61" s="3" t="s">
        <v>8</v>
      </c>
    </row>
    <row r="62" spans="1:18" ht="15" customHeight="1" thickTop="1" x14ac:dyDescent="0.2">
      <c r="A62" s="170">
        <v>35</v>
      </c>
      <c r="B62" s="165" t="str">
        <f>B4</f>
        <v>LINGUA PORTUGUESA</v>
      </c>
      <c r="C62" s="166"/>
      <c r="D62" s="58">
        <v>90</v>
      </c>
      <c r="E62" s="59"/>
      <c r="F62" s="59"/>
      <c r="G62" s="59"/>
      <c r="H62" s="59"/>
      <c r="I62" s="59"/>
    </row>
    <row r="63" spans="1:18" ht="15" customHeight="1" x14ac:dyDescent="0.2">
      <c r="A63" s="160"/>
      <c r="B63" s="162" t="str">
        <f>B5</f>
        <v>CONHECIMENTOS ESPECÍFICOS 1</v>
      </c>
      <c r="C63" s="163"/>
      <c r="D63" s="58">
        <v>90</v>
      </c>
      <c r="E63" s="99"/>
      <c r="F63" s="99"/>
      <c r="G63" s="99"/>
      <c r="H63" s="99"/>
      <c r="I63" s="78"/>
      <c r="K63" s="132" t="s">
        <v>86</v>
      </c>
      <c r="L63" s="134"/>
      <c r="M63" s="132" t="s">
        <v>49</v>
      </c>
      <c r="N63" s="134"/>
    </row>
    <row r="64" spans="1:18" ht="15" customHeight="1" x14ac:dyDescent="0.2">
      <c r="A64" s="160"/>
      <c r="B64" s="186" t="s">
        <v>9</v>
      </c>
      <c r="C64" s="65">
        <f>A62-1</f>
        <v>34</v>
      </c>
      <c r="D64" s="58">
        <v>20</v>
      </c>
      <c r="E64" s="59"/>
      <c r="F64" s="66"/>
      <c r="G64" s="66"/>
      <c r="H64" s="66"/>
      <c r="I64" s="67"/>
      <c r="K64" s="135"/>
      <c r="L64" s="137"/>
      <c r="M64" s="135"/>
      <c r="N64" s="137"/>
    </row>
    <row r="65" spans="1:14" ht="15" customHeight="1" x14ac:dyDescent="0.2">
      <c r="A65" s="160"/>
      <c r="B65" s="187"/>
      <c r="C65" s="65">
        <f>A62-7</f>
        <v>28</v>
      </c>
      <c r="D65" s="58">
        <v>20</v>
      </c>
      <c r="E65" s="59"/>
      <c r="F65" s="66"/>
      <c r="G65" s="66"/>
      <c r="H65" s="66"/>
      <c r="I65" s="67"/>
      <c r="K65" s="135"/>
      <c r="L65" s="137"/>
      <c r="M65" s="135"/>
      <c r="N65" s="137"/>
    </row>
    <row r="66" spans="1:14" ht="15" customHeight="1" x14ac:dyDescent="0.2">
      <c r="A66" s="160"/>
      <c r="B66" s="188"/>
      <c r="C66" s="65" t="s">
        <v>24</v>
      </c>
      <c r="D66" s="58">
        <v>20</v>
      </c>
      <c r="E66" s="62"/>
      <c r="F66" s="62">
        <v>0</v>
      </c>
      <c r="G66" s="62"/>
      <c r="H66" s="62"/>
      <c r="I66" s="100"/>
      <c r="K66" s="135"/>
      <c r="L66" s="137"/>
      <c r="M66" s="135"/>
      <c r="N66" s="137"/>
    </row>
    <row r="67" spans="1:14" ht="15" customHeight="1" x14ac:dyDescent="0.2">
      <c r="A67" s="181">
        <f>A62+1</f>
        <v>36</v>
      </c>
      <c r="B67" s="162" t="str">
        <f>B6</f>
        <v>CONHECIMENTOS ESPECÍFICOS 2</v>
      </c>
      <c r="C67" s="162"/>
      <c r="D67" s="58">
        <v>90</v>
      </c>
      <c r="E67" s="59"/>
      <c r="F67" s="59"/>
      <c r="G67" s="59"/>
      <c r="H67" s="59"/>
      <c r="I67" s="59"/>
      <c r="K67" s="135"/>
      <c r="L67" s="137"/>
      <c r="M67" s="135"/>
      <c r="N67" s="137"/>
    </row>
    <row r="68" spans="1:14" ht="15" customHeight="1" x14ac:dyDescent="0.2">
      <c r="A68" s="182"/>
      <c r="B68" s="162" t="str">
        <f>B7</f>
        <v>HISTORIA E GEOGRAFIA</v>
      </c>
      <c r="C68" s="162"/>
      <c r="D68" s="58">
        <v>90</v>
      </c>
      <c r="E68" s="101"/>
      <c r="F68" s="101"/>
      <c r="G68" s="101"/>
      <c r="H68" s="101"/>
      <c r="I68" s="102"/>
      <c r="K68" s="135"/>
      <c r="L68" s="137"/>
      <c r="M68" s="135"/>
      <c r="N68" s="137"/>
    </row>
    <row r="69" spans="1:14" ht="15" customHeight="1" x14ac:dyDescent="0.2">
      <c r="A69" s="182"/>
      <c r="B69" s="183" t="s">
        <v>9</v>
      </c>
      <c r="C69" s="65">
        <f>A67-1</f>
        <v>35</v>
      </c>
      <c r="D69" s="58">
        <v>20</v>
      </c>
      <c r="E69" s="59"/>
      <c r="F69" s="85"/>
      <c r="G69" s="85"/>
      <c r="H69" s="85"/>
      <c r="I69" s="85"/>
      <c r="K69" s="135"/>
      <c r="L69" s="137"/>
      <c r="M69" s="135"/>
      <c r="N69" s="137"/>
    </row>
    <row r="70" spans="1:14" ht="15" customHeight="1" x14ac:dyDescent="0.2">
      <c r="A70" s="182"/>
      <c r="B70" s="184"/>
      <c r="C70" s="65">
        <f>A67-7</f>
        <v>29</v>
      </c>
      <c r="D70" s="58">
        <v>20</v>
      </c>
      <c r="E70" s="59"/>
      <c r="F70" s="85"/>
      <c r="G70" s="85"/>
      <c r="H70" s="85"/>
      <c r="I70" s="85"/>
      <c r="K70" s="135"/>
      <c r="L70" s="137"/>
      <c r="M70" s="135"/>
      <c r="N70" s="137"/>
    </row>
    <row r="71" spans="1:14" ht="15" customHeight="1" thickBot="1" x14ac:dyDescent="0.25">
      <c r="A71" s="182"/>
      <c r="B71" s="185"/>
      <c r="C71" s="81" t="s">
        <v>83</v>
      </c>
      <c r="D71" s="58">
        <v>20</v>
      </c>
      <c r="E71" s="59"/>
      <c r="F71" s="59">
        <v>0</v>
      </c>
      <c r="G71" s="59"/>
      <c r="H71" s="59"/>
      <c r="I71" s="59"/>
      <c r="K71" s="135"/>
      <c r="L71" s="137"/>
      <c r="M71" s="135"/>
      <c r="N71" s="137"/>
    </row>
    <row r="72" spans="1:14" ht="15" customHeight="1" thickTop="1" x14ac:dyDescent="0.2">
      <c r="A72" s="181">
        <f>A67+1</f>
        <v>37</v>
      </c>
      <c r="B72" s="165" t="str">
        <f>B4</f>
        <v>LINGUA PORTUGUESA</v>
      </c>
      <c r="C72" s="166"/>
      <c r="D72" s="58">
        <v>90</v>
      </c>
      <c r="E72" s="59"/>
      <c r="F72" s="59"/>
      <c r="G72" s="59"/>
      <c r="H72" s="59"/>
      <c r="I72" s="59"/>
      <c r="K72" s="135"/>
      <c r="L72" s="137"/>
      <c r="M72" s="135"/>
      <c r="N72" s="137"/>
    </row>
    <row r="73" spans="1:14" ht="15" customHeight="1" x14ac:dyDescent="0.2">
      <c r="A73" s="182"/>
      <c r="B73" s="162" t="str">
        <f>B5</f>
        <v>CONHECIMENTOS ESPECÍFICOS 1</v>
      </c>
      <c r="C73" s="163"/>
      <c r="D73" s="58">
        <v>90</v>
      </c>
      <c r="E73" s="59"/>
      <c r="F73" s="59"/>
      <c r="G73" s="59"/>
      <c r="H73" s="59"/>
      <c r="I73" s="59"/>
      <c r="K73" s="135"/>
      <c r="L73" s="137"/>
      <c r="M73" s="135"/>
      <c r="N73" s="137"/>
    </row>
    <row r="74" spans="1:14" ht="15" customHeight="1" x14ac:dyDescent="0.2">
      <c r="A74" s="182"/>
      <c r="B74" s="186" t="s">
        <v>9</v>
      </c>
      <c r="C74" s="65">
        <f>A72-1</f>
        <v>36</v>
      </c>
      <c r="D74" s="58">
        <v>20</v>
      </c>
      <c r="E74" s="59"/>
      <c r="F74" s="85"/>
      <c r="G74" s="85"/>
      <c r="H74" s="85"/>
      <c r="I74" s="85"/>
      <c r="K74" s="135"/>
      <c r="L74" s="137"/>
      <c r="M74" s="135"/>
      <c r="N74" s="137"/>
    </row>
    <row r="75" spans="1:14" ht="15" customHeight="1" x14ac:dyDescent="0.2">
      <c r="A75" s="182"/>
      <c r="B75" s="187"/>
      <c r="C75" s="65">
        <f>A72-7</f>
        <v>30</v>
      </c>
      <c r="D75" s="58">
        <v>20</v>
      </c>
      <c r="E75" s="59"/>
      <c r="F75" s="85"/>
      <c r="G75" s="85"/>
      <c r="H75" s="85"/>
      <c r="I75" s="85"/>
      <c r="K75" s="135"/>
      <c r="L75" s="137"/>
      <c r="M75" s="135"/>
      <c r="N75" s="137"/>
    </row>
    <row r="76" spans="1:14" ht="15" customHeight="1" x14ac:dyDescent="0.2">
      <c r="A76" s="182"/>
      <c r="B76" s="188"/>
      <c r="C76" s="65" t="s">
        <v>84</v>
      </c>
      <c r="D76" s="58">
        <v>20</v>
      </c>
      <c r="E76" s="59"/>
      <c r="F76" s="59">
        <v>0</v>
      </c>
      <c r="G76" s="59"/>
      <c r="H76" s="59"/>
      <c r="I76" s="59"/>
      <c r="K76" s="135"/>
      <c r="L76" s="137"/>
      <c r="M76" s="135"/>
      <c r="N76" s="137"/>
    </row>
    <row r="77" spans="1:14" ht="15" customHeight="1" x14ac:dyDescent="0.2">
      <c r="A77" s="181">
        <f>A72+1</f>
        <v>38</v>
      </c>
      <c r="B77" s="162" t="str">
        <f>B6</f>
        <v>CONHECIMENTOS ESPECÍFICOS 2</v>
      </c>
      <c r="C77" s="162"/>
      <c r="D77" s="58">
        <v>90</v>
      </c>
      <c r="E77" s="59"/>
      <c r="F77" s="59"/>
      <c r="G77" s="59"/>
      <c r="H77" s="59"/>
      <c r="I77" s="59"/>
      <c r="K77" s="135"/>
      <c r="L77" s="137"/>
      <c r="M77" s="135"/>
      <c r="N77" s="137"/>
    </row>
    <row r="78" spans="1:14" ht="15" customHeight="1" x14ac:dyDescent="0.2">
      <c r="A78" s="182"/>
      <c r="B78" s="162" t="str">
        <f>B7</f>
        <v>HISTORIA E GEOGRAFIA</v>
      </c>
      <c r="C78" s="162"/>
      <c r="D78" s="58">
        <v>90</v>
      </c>
      <c r="E78" s="59"/>
      <c r="F78" s="59"/>
      <c r="G78" s="59"/>
      <c r="H78" s="59"/>
      <c r="I78" s="59"/>
      <c r="K78" s="135"/>
      <c r="L78" s="137"/>
      <c r="M78" s="135"/>
      <c r="N78" s="137"/>
    </row>
    <row r="79" spans="1:14" ht="15" customHeight="1" x14ac:dyDescent="0.2">
      <c r="A79" s="182"/>
      <c r="B79" s="183" t="s">
        <v>9</v>
      </c>
      <c r="C79" s="65">
        <f>A77-1</f>
        <v>37</v>
      </c>
      <c r="D79" s="58">
        <v>20</v>
      </c>
      <c r="E79" s="59"/>
      <c r="F79" s="85"/>
      <c r="G79" s="85"/>
      <c r="H79" s="85"/>
      <c r="I79" s="85"/>
      <c r="K79" s="135"/>
      <c r="L79" s="137"/>
      <c r="M79" s="138"/>
      <c r="N79" s="140"/>
    </row>
    <row r="80" spans="1:14" ht="15" customHeight="1" x14ac:dyDescent="0.2">
      <c r="A80" s="182"/>
      <c r="B80" s="184"/>
      <c r="C80" s="65">
        <f>A77-7</f>
        <v>31</v>
      </c>
      <c r="D80" s="58">
        <v>20</v>
      </c>
      <c r="E80" s="59"/>
      <c r="F80" s="85"/>
      <c r="G80" s="85"/>
      <c r="H80" s="85"/>
      <c r="I80" s="85"/>
      <c r="K80" s="135"/>
      <c r="L80" s="137"/>
    </row>
    <row r="81" spans="1:12" ht="15" customHeight="1" thickBot="1" x14ac:dyDescent="0.25">
      <c r="A81" s="182"/>
      <c r="B81" s="185"/>
      <c r="C81" s="81" t="s">
        <v>85</v>
      </c>
      <c r="D81" s="58">
        <v>20</v>
      </c>
      <c r="E81" s="59"/>
      <c r="F81" s="59"/>
      <c r="G81" s="59"/>
      <c r="H81" s="59"/>
      <c r="I81" s="59"/>
      <c r="K81" s="135"/>
      <c r="L81" s="137"/>
    </row>
    <row r="82" spans="1:12" ht="15" customHeight="1" thickTop="1" x14ac:dyDescent="0.2">
      <c r="A82" s="181">
        <f>A77+1</f>
        <v>39</v>
      </c>
      <c r="B82" s="165" t="str">
        <f>B4</f>
        <v>LINGUA PORTUGUESA</v>
      </c>
      <c r="C82" s="166"/>
      <c r="D82" s="58">
        <v>90</v>
      </c>
      <c r="E82" s="59"/>
      <c r="F82" s="59"/>
      <c r="G82" s="59"/>
      <c r="H82" s="59"/>
      <c r="I82" s="59"/>
      <c r="K82" s="135"/>
      <c r="L82" s="137"/>
    </row>
    <row r="83" spans="1:12" ht="15" customHeight="1" x14ac:dyDescent="0.2">
      <c r="A83" s="182"/>
      <c r="B83" s="162" t="str">
        <f>B5</f>
        <v>CONHECIMENTOS ESPECÍFICOS 1</v>
      </c>
      <c r="C83" s="163"/>
      <c r="D83" s="58">
        <v>90</v>
      </c>
      <c r="E83" s="59"/>
      <c r="F83" s="59"/>
      <c r="G83" s="59"/>
      <c r="H83" s="59"/>
      <c r="I83" s="59"/>
      <c r="K83" s="135"/>
      <c r="L83" s="137"/>
    </row>
    <row r="84" spans="1:12" ht="15" customHeight="1" x14ac:dyDescent="0.2">
      <c r="A84" s="182"/>
      <c r="B84" s="186" t="s">
        <v>9</v>
      </c>
      <c r="C84" s="65">
        <f>A82-1</f>
        <v>38</v>
      </c>
      <c r="D84" s="58">
        <v>20</v>
      </c>
      <c r="E84" s="59"/>
      <c r="F84" s="85"/>
      <c r="G84" s="85"/>
      <c r="H84" s="85"/>
      <c r="I84" s="85"/>
      <c r="K84" s="135"/>
      <c r="L84" s="137"/>
    </row>
    <row r="85" spans="1:12" ht="15" customHeight="1" x14ac:dyDescent="0.2">
      <c r="A85" s="182"/>
      <c r="B85" s="187"/>
      <c r="C85" s="65">
        <f>A82-7</f>
        <v>32</v>
      </c>
      <c r="D85" s="58">
        <v>20</v>
      </c>
      <c r="E85" s="59"/>
      <c r="F85" s="85"/>
      <c r="G85" s="85"/>
      <c r="H85" s="85"/>
      <c r="I85" s="85"/>
      <c r="K85" s="135"/>
      <c r="L85" s="137"/>
    </row>
    <row r="86" spans="1:12" ht="15" customHeight="1" x14ac:dyDescent="0.2">
      <c r="A86" s="182"/>
      <c r="B86" s="188"/>
      <c r="C86" s="81" t="s">
        <v>83</v>
      </c>
      <c r="D86" s="58">
        <v>20</v>
      </c>
      <c r="E86" s="59"/>
      <c r="F86" s="59"/>
      <c r="G86" s="59"/>
      <c r="H86" s="59"/>
      <c r="I86" s="59"/>
      <c r="K86" s="135"/>
      <c r="L86" s="137"/>
    </row>
    <row r="87" spans="1:12" ht="15" customHeight="1" x14ac:dyDescent="0.2">
      <c r="A87" s="181">
        <f>A82+1</f>
        <v>40</v>
      </c>
      <c r="B87" s="162" t="str">
        <f>B6</f>
        <v>CONHECIMENTOS ESPECÍFICOS 2</v>
      </c>
      <c r="C87" s="162"/>
      <c r="D87" s="58">
        <v>90</v>
      </c>
      <c r="E87" s="59"/>
      <c r="F87" s="59"/>
      <c r="G87" s="59"/>
      <c r="H87" s="59"/>
      <c r="I87" s="59"/>
      <c r="K87" s="135"/>
      <c r="L87" s="137"/>
    </row>
    <row r="88" spans="1:12" ht="15" customHeight="1" x14ac:dyDescent="0.2">
      <c r="A88" s="182"/>
      <c r="B88" s="162" t="str">
        <f>B7</f>
        <v>HISTORIA E GEOGRAFIA</v>
      </c>
      <c r="C88" s="162"/>
      <c r="D88" s="58">
        <v>90</v>
      </c>
      <c r="E88" s="59"/>
      <c r="F88" s="59"/>
      <c r="G88" s="59"/>
      <c r="H88" s="59"/>
      <c r="I88" s="59"/>
      <c r="K88" s="135"/>
      <c r="L88" s="137"/>
    </row>
    <row r="89" spans="1:12" ht="15" customHeight="1" x14ac:dyDescent="0.2">
      <c r="A89" s="182"/>
      <c r="B89" s="183" t="s">
        <v>9</v>
      </c>
      <c r="C89" s="65">
        <f>A87-1</f>
        <v>39</v>
      </c>
      <c r="D89" s="58">
        <v>20</v>
      </c>
      <c r="E89" s="59"/>
      <c r="F89" s="85"/>
      <c r="G89" s="85"/>
      <c r="H89" s="85"/>
      <c r="I89" s="85"/>
      <c r="K89" s="135"/>
      <c r="L89" s="137"/>
    </row>
    <row r="90" spans="1:12" ht="15" customHeight="1" x14ac:dyDescent="0.2">
      <c r="A90" s="182"/>
      <c r="B90" s="184"/>
      <c r="C90" s="65">
        <f>A87-7</f>
        <v>33</v>
      </c>
      <c r="D90" s="58">
        <v>20</v>
      </c>
      <c r="E90" s="59"/>
      <c r="F90" s="85"/>
      <c r="G90" s="85"/>
      <c r="H90" s="85"/>
      <c r="I90" s="85"/>
      <c r="K90" s="135"/>
      <c r="L90" s="137"/>
    </row>
    <row r="91" spans="1:12" ht="15" customHeight="1" thickBot="1" x14ac:dyDescent="0.25">
      <c r="A91" s="182"/>
      <c r="B91" s="185"/>
      <c r="C91" s="65" t="s">
        <v>24</v>
      </c>
      <c r="D91" s="58">
        <v>20</v>
      </c>
      <c r="E91" s="59"/>
      <c r="F91" s="59"/>
      <c r="G91" s="59"/>
      <c r="H91" s="59"/>
      <c r="I91" s="59"/>
      <c r="K91" s="138"/>
      <c r="L91" s="140"/>
    </row>
    <row r="92" spans="1:12" ht="15" customHeight="1" thickTop="1" x14ac:dyDescent="0.2">
      <c r="A92" s="181">
        <f>A87+1</f>
        <v>41</v>
      </c>
      <c r="B92" s="165" t="str">
        <f>B4</f>
        <v>LINGUA PORTUGUESA</v>
      </c>
      <c r="C92" s="166"/>
      <c r="D92" s="58">
        <v>90</v>
      </c>
      <c r="E92" s="59"/>
      <c r="F92" s="59"/>
      <c r="G92" s="59"/>
      <c r="H92" s="59"/>
      <c r="I92" s="59"/>
    </row>
    <row r="93" spans="1:12" ht="15" customHeight="1" x14ac:dyDescent="0.2">
      <c r="A93" s="182"/>
      <c r="B93" s="162" t="str">
        <f>B5</f>
        <v>CONHECIMENTOS ESPECÍFICOS 1</v>
      </c>
      <c r="C93" s="163"/>
      <c r="D93" s="58">
        <v>90</v>
      </c>
      <c r="E93" s="79"/>
      <c r="F93" s="79"/>
      <c r="G93" s="79"/>
      <c r="H93" s="79"/>
      <c r="I93" s="78"/>
    </row>
    <row r="94" spans="1:12" ht="15" customHeight="1" x14ac:dyDescent="0.2">
      <c r="A94" s="182"/>
      <c r="B94" s="186" t="s">
        <v>9</v>
      </c>
      <c r="C94" s="65">
        <f>A92-1</f>
        <v>40</v>
      </c>
      <c r="D94" s="58">
        <v>20</v>
      </c>
      <c r="E94" s="79"/>
      <c r="F94" s="66"/>
      <c r="G94" s="66"/>
      <c r="H94" s="66"/>
      <c r="I94" s="67"/>
    </row>
    <row r="95" spans="1:12" ht="15" customHeight="1" x14ac:dyDescent="0.2">
      <c r="A95" s="182"/>
      <c r="B95" s="187"/>
      <c r="C95" s="65">
        <f>A92-7</f>
        <v>34</v>
      </c>
      <c r="D95" s="58">
        <v>20</v>
      </c>
      <c r="E95" s="79"/>
      <c r="F95" s="66"/>
      <c r="G95" s="66"/>
      <c r="H95" s="66"/>
      <c r="I95" s="67"/>
    </row>
    <row r="96" spans="1:12" ht="15" customHeight="1" x14ac:dyDescent="0.2">
      <c r="A96" s="182"/>
      <c r="B96" s="188"/>
      <c r="C96" s="81" t="s">
        <v>85</v>
      </c>
      <c r="D96" s="58">
        <v>20</v>
      </c>
      <c r="E96" s="79"/>
      <c r="F96" s="79"/>
      <c r="G96" s="79"/>
      <c r="H96" s="79"/>
      <c r="I96" s="78"/>
    </row>
    <row r="97" spans="1:16" ht="15" customHeight="1" thickBot="1" x14ac:dyDescent="0.25">
      <c r="A97" s="68"/>
      <c r="B97" s="69"/>
      <c r="C97" s="69"/>
      <c r="D97" s="70">
        <f>1/60*SUM(D62:D96)</f>
        <v>28</v>
      </c>
      <c r="E97" s="70">
        <f>1/60*SUM(E62:E79)</f>
        <v>0</v>
      </c>
      <c r="F97" s="69"/>
      <c r="G97" s="69"/>
      <c r="H97" s="69"/>
      <c r="I97" s="71"/>
    </row>
    <row r="98" spans="1:16" ht="15" customHeight="1" thickTop="1" x14ac:dyDescent="0.2">
      <c r="A98" s="171"/>
      <c r="B98" s="171"/>
      <c r="C98" s="171"/>
      <c r="D98" s="171"/>
      <c r="E98" s="171"/>
      <c r="F98" s="171"/>
      <c r="G98" s="171"/>
      <c r="H98" s="171"/>
      <c r="I98" s="171"/>
    </row>
    <row r="99" spans="1:16" ht="35.25" customHeight="1" thickBot="1" x14ac:dyDescent="0.35">
      <c r="A99" s="172" t="s">
        <v>65</v>
      </c>
      <c r="B99" s="173"/>
      <c r="C99" s="173"/>
      <c r="D99" s="173"/>
      <c r="E99" s="173"/>
      <c r="F99" s="173"/>
      <c r="G99" s="173"/>
      <c r="H99" s="173"/>
      <c r="I99" s="173"/>
    </row>
    <row r="100" spans="1:16" ht="47.25" customHeight="1" thickTop="1" thickBot="1" x14ac:dyDescent="0.25">
      <c r="A100" s="174" t="s">
        <v>10</v>
      </c>
      <c r="B100" s="175"/>
      <c r="C100" s="88">
        <v>28</v>
      </c>
      <c r="D100" s="176" t="s">
        <v>1</v>
      </c>
      <c r="E100" s="177"/>
      <c r="F100" s="176" t="s">
        <v>2</v>
      </c>
      <c r="G100" s="178"/>
      <c r="H100" s="178"/>
      <c r="I100" s="177"/>
    </row>
    <row r="101" spans="1:16" ht="30" customHeight="1" thickTop="1" x14ac:dyDescent="0.2">
      <c r="A101" s="53" t="s">
        <v>3</v>
      </c>
      <c r="B101" s="179" t="s">
        <v>0</v>
      </c>
      <c r="C101" s="180"/>
      <c r="D101" s="2" t="s">
        <v>4</v>
      </c>
      <c r="E101" s="3" t="s">
        <v>5</v>
      </c>
      <c r="F101" s="2" t="s">
        <v>13</v>
      </c>
      <c r="G101" s="54" t="s">
        <v>6</v>
      </c>
      <c r="H101" s="54" t="s">
        <v>7</v>
      </c>
      <c r="I101" s="3" t="s">
        <v>8</v>
      </c>
    </row>
    <row r="102" spans="1:16" ht="15" customHeight="1" x14ac:dyDescent="0.2">
      <c r="A102" s="170">
        <v>42</v>
      </c>
      <c r="B102" s="162" t="s">
        <v>40</v>
      </c>
      <c r="C102" s="163"/>
      <c r="D102" s="82">
        <v>70</v>
      </c>
      <c r="E102" s="76"/>
      <c r="F102" s="76"/>
      <c r="G102" s="76"/>
      <c r="H102" s="76"/>
      <c r="I102" s="61"/>
    </row>
    <row r="103" spans="1:16" ht="15" customHeight="1" x14ac:dyDescent="0.2">
      <c r="A103" s="160"/>
      <c r="B103" s="162" t="s">
        <v>89</v>
      </c>
      <c r="C103" s="163"/>
      <c r="D103" s="58">
        <v>70</v>
      </c>
      <c r="E103" s="59"/>
      <c r="F103" s="59"/>
      <c r="G103" s="59"/>
      <c r="H103" s="59"/>
      <c r="I103" s="74"/>
    </row>
    <row r="104" spans="1:16" ht="15" customHeight="1" x14ac:dyDescent="0.2">
      <c r="A104" s="160"/>
      <c r="B104" s="164" t="s">
        <v>9</v>
      </c>
      <c r="C104" s="81" t="s">
        <v>24</v>
      </c>
      <c r="D104" s="80">
        <v>20</v>
      </c>
      <c r="E104" s="79"/>
      <c r="F104" s="66"/>
      <c r="G104" s="66"/>
      <c r="H104" s="66"/>
      <c r="I104" s="67"/>
      <c r="K104" s="132" t="s">
        <v>87</v>
      </c>
      <c r="L104" s="133"/>
      <c r="M104" s="132" t="s">
        <v>88</v>
      </c>
      <c r="N104" s="134"/>
      <c r="O104" s="133" t="s">
        <v>33</v>
      </c>
      <c r="P104" s="134"/>
    </row>
    <row r="105" spans="1:16" ht="15" customHeight="1" x14ac:dyDescent="0.2">
      <c r="A105" s="160"/>
      <c r="B105" s="164"/>
      <c r="C105" s="81" t="s">
        <v>84</v>
      </c>
      <c r="D105" s="80">
        <v>20</v>
      </c>
      <c r="E105" s="79"/>
      <c r="F105" s="66"/>
      <c r="G105" s="66"/>
      <c r="H105" s="66"/>
      <c r="I105" s="67"/>
      <c r="K105" s="135"/>
      <c r="L105" s="136"/>
      <c r="M105" s="135"/>
      <c r="N105" s="137"/>
      <c r="O105" s="136"/>
      <c r="P105" s="137"/>
    </row>
    <row r="106" spans="1:16" ht="15" customHeight="1" x14ac:dyDescent="0.2">
      <c r="A106" s="160"/>
      <c r="B106" s="164" t="s">
        <v>11</v>
      </c>
      <c r="C106" s="83" t="s">
        <v>50</v>
      </c>
      <c r="D106" s="58">
        <v>10</v>
      </c>
      <c r="E106" s="59"/>
      <c r="F106" s="84"/>
      <c r="G106" s="85"/>
      <c r="H106" s="59"/>
      <c r="I106" s="74"/>
      <c r="K106" s="135"/>
      <c r="L106" s="136"/>
      <c r="M106" s="135"/>
      <c r="N106" s="137"/>
      <c r="O106" s="136"/>
      <c r="P106" s="137"/>
    </row>
    <row r="107" spans="1:16" ht="15" customHeight="1" x14ac:dyDescent="0.2">
      <c r="A107" s="160"/>
      <c r="B107" s="164"/>
      <c r="C107" s="83" t="s">
        <v>51</v>
      </c>
      <c r="D107" s="58">
        <v>10</v>
      </c>
      <c r="E107" s="59"/>
      <c r="F107" s="84"/>
      <c r="G107" s="85"/>
      <c r="H107" s="59"/>
      <c r="I107" s="74"/>
      <c r="K107" s="135"/>
      <c r="L107" s="136"/>
      <c r="M107" s="135"/>
      <c r="N107" s="137"/>
      <c r="O107" s="136"/>
      <c r="P107" s="137"/>
    </row>
    <row r="108" spans="1:16" ht="15" customHeight="1" x14ac:dyDescent="0.2">
      <c r="A108" s="160"/>
      <c r="B108" s="164" t="s">
        <v>12</v>
      </c>
      <c r="C108" s="81" t="s">
        <v>85</v>
      </c>
      <c r="D108" s="58">
        <v>20</v>
      </c>
      <c r="E108" s="59"/>
      <c r="F108" s="84"/>
      <c r="G108" s="85"/>
      <c r="H108" s="59"/>
      <c r="I108" s="74"/>
      <c r="K108" s="135"/>
      <c r="L108" s="136"/>
      <c r="M108" s="135"/>
      <c r="N108" s="137"/>
      <c r="O108" s="136"/>
      <c r="P108" s="137"/>
    </row>
    <row r="109" spans="1:16" ht="15" customHeight="1" thickBot="1" x14ac:dyDescent="0.25">
      <c r="A109" s="161"/>
      <c r="B109" s="164"/>
      <c r="C109" s="81" t="s">
        <v>84</v>
      </c>
      <c r="D109" s="58">
        <v>20</v>
      </c>
      <c r="E109" s="86"/>
      <c r="F109" s="84"/>
      <c r="G109" s="85"/>
      <c r="H109" s="59"/>
      <c r="I109" s="74"/>
      <c r="K109" s="135"/>
      <c r="L109" s="136"/>
      <c r="M109" s="135"/>
      <c r="N109" s="137"/>
      <c r="O109" s="136"/>
      <c r="P109" s="137"/>
    </row>
    <row r="110" spans="1:16" ht="15" customHeight="1" thickTop="1" x14ac:dyDescent="0.2">
      <c r="A110" s="159">
        <f>A102+1</f>
        <v>43</v>
      </c>
      <c r="B110" s="165" t="s">
        <v>90</v>
      </c>
      <c r="C110" s="166"/>
      <c r="D110" s="82">
        <v>70</v>
      </c>
      <c r="E110" s="77"/>
      <c r="F110" s="77"/>
      <c r="G110" s="77"/>
      <c r="H110" s="77"/>
      <c r="I110" s="74"/>
      <c r="K110" s="135"/>
      <c r="L110" s="136"/>
      <c r="M110" s="135"/>
      <c r="N110" s="137"/>
      <c r="O110" s="136"/>
      <c r="P110" s="137"/>
    </row>
    <row r="111" spans="1:16" ht="15" customHeight="1" x14ac:dyDescent="0.2">
      <c r="A111" s="160"/>
      <c r="B111" s="162" t="str">
        <f>B30</f>
        <v>HISTORIA E GEOGRAFIA</v>
      </c>
      <c r="C111" s="162"/>
      <c r="D111" s="58">
        <v>70</v>
      </c>
      <c r="E111" s="63"/>
      <c r="F111" s="63"/>
      <c r="G111" s="63"/>
      <c r="H111" s="63"/>
      <c r="I111" s="78"/>
      <c r="K111" s="135"/>
      <c r="L111" s="136"/>
      <c r="M111" s="135"/>
      <c r="N111" s="137"/>
      <c r="O111" s="136"/>
      <c r="P111" s="137"/>
    </row>
    <row r="112" spans="1:16" ht="15" customHeight="1" x14ac:dyDescent="0.2">
      <c r="A112" s="160"/>
      <c r="B112" s="167" t="s">
        <v>9</v>
      </c>
      <c r="C112" s="81" t="s">
        <v>83</v>
      </c>
      <c r="D112" s="80">
        <v>20</v>
      </c>
      <c r="E112" s="79"/>
      <c r="F112" s="66"/>
      <c r="G112" s="66"/>
      <c r="H112" s="66"/>
      <c r="I112" s="67"/>
      <c r="K112" s="135"/>
      <c r="L112" s="136"/>
      <c r="M112" s="135"/>
      <c r="N112" s="137"/>
      <c r="O112" s="136"/>
      <c r="P112" s="137"/>
    </row>
    <row r="113" spans="1:16" ht="15" customHeight="1" x14ac:dyDescent="0.2">
      <c r="A113" s="160"/>
      <c r="B113" s="168"/>
      <c r="C113" s="81" t="s">
        <v>85</v>
      </c>
      <c r="D113" s="80">
        <v>20</v>
      </c>
      <c r="E113" s="79"/>
      <c r="F113" s="79"/>
      <c r="G113" s="79"/>
      <c r="H113" s="79"/>
      <c r="I113" s="78"/>
      <c r="K113" s="135"/>
      <c r="L113" s="136"/>
      <c r="M113" s="135"/>
      <c r="N113" s="137"/>
      <c r="O113" s="136"/>
      <c r="P113" s="137"/>
    </row>
    <row r="114" spans="1:16" ht="15" customHeight="1" x14ac:dyDescent="0.2">
      <c r="A114" s="160"/>
      <c r="B114" s="169" t="s">
        <v>11</v>
      </c>
      <c r="C114" s="83" t="s">
        <v>42</v>
      </c>
      <c r="D114" s="58">
        <v>10</v>
      </c>
      <c r="E114" s="79"/>
      <c r="F114" s="84"/>
      <c r="G114" s="85"/>
      <c r="H114" s="79"/>
      <c r="I114" s="78"/>
      <c r="K114" s="138"/>
      <c r="L114" s="139"/>
      <c r="M114" s="135"/>
      <c r="N114" s="137"/>
      <c r="O114" s="139"/>
      <c r="P114" s="140"/>
    </row>
    <row r="115" spans="1:16" ht="15" customHeight="1" x14ac:dyDescent="0.2">
      <c r="A115" s="160"/>
      <c r="B115" s="168"/>
      <c r="C115" s="81" t="s">
        <v>43</v>
      </c>
      <c r="D115" s="58">
        <v>10</v>
      </c>
      <c r="E115" s="79"/>
      <c r="F115" s="84"/>
      <c r="G115" s="85"/>
      <c r="H115" s="79"/>
      <c r="I115" s="78"/>
      <c r="M115" s="135"/>
      <c r="N115" s="137"/>
    </row>
    <row r="116" spans="1:16" ht="15" customHeight="1" x14ac:dyDescent="0.2">
      <c r="A116" s="160"/>
      <c r="B116" s="169" t="s">
        <v>12</v>
      </c>
      <c r="C116" s="81" t="s">
        <v>24</v>
      </c>
      <c r="D116" s="58">
        <v>20</v>
      </c>
      <c r="E116" s="79"/>
      <c r="F116" s="84"/>
      <c r="G116" s="85"/>
      <c r="H116" s="79"/>
      <c r="I116" s="78"/>
      <c r="M116" s="135"/>
      <c r="N116" s="137"/>
    </row>
    <row r="117" spans="1:16" ht="15" customHeight="1" x14ac:dyDescent="0.2">
      <c r="A117" s="161"/>
      <c r="B117" s="168"/>
      <c r="C117" s="81" t="s">
        <v>83</v>
      </c>
      <c r="D117" s="58">
        <v>20</v>
      </c>
      <c r="E117" s="79"/>
      <c r="F117" s="84"/>
      <c r="G117" s="85"/>
      <c r="H117" s="79"/>
      <c r="I117" s="78"/>
      <c r="M117" s="135"/>
      <c r="N117" s="137"/>
    </row>
    <row r="118" spans="1:16" ht="15" customHeight="1" x14ac:dyDescent="0.2">
      <c r="A118" s="159">
        <f>A110+1</f>
        <v>44</v>
      </c>
      <c r="B118" s="162" t="s">
        <v>40</v>
      </c>
      <c r="C118" s="163"/>
      <c r="D118" s="82">
        <v>70</v>
      </c>
      <c r="E118" s="77"/>
      <c r="F118" s="77"/>
      <c r="G118" s="77"/>
      <c r="H118" s="77"/>
      <c r="I118" s="74"/>
      <c r="M118" s="135"/>
      <c r="N118" s="137"/>
    </row>
    <row r="119" spans="1:16" ht="15" customHeight="1" x14ac:dyDescent="0.2">
      <c r="A119" s="160"/>
      <c r="B119" s="162" t="s">
        <v>46</v>
      </c>
      <c r="C119" s="163"/>
      <c r="D119" s="58">
        <v>70</v>
      </c>
      <c r="E119" s="63"/>
      <c r="F119" s="63"/>
      <c r="G119" s="63"/>
      <c r="H119" s="63"/>
      <c r="I119" s="78"/>
      <c r="M119" s="135"/>
      <c r="N119" s="137"/>
    </row>
    <row r="120" spans="1:16" ht="15" customHeight="1" x14ac:dyDescent="0.2">
      <c r="A120" s="160"/>
      <c r="B120" s="164" t="s">
        <v>9</v>
      </c>
      <c r="C120" s="81" t="s">
        <v>24</v>
      </c>
      <c r="D120" s="80">
        <v>20</v>
      </c>
      <c r="E120" s="79"/>
      <c r="F120" s="66"/>
      <c r="G120" s="66"/>
      <c r="H120" s="66"/>
      <c r="I120" s="67"/>
      <c r="M120" s="135"/>
      <c r="N120" s="137"/>
    </row>
    <row r="121" spans="1:16" ht="15" customHeight="1" x14ac:dyDescent="0.2">
      <c r="A121" s="160"/>
      <c r="B121" s="164"/>
      <c r="C121" s="81" t="s">
        <v>84</v>
      </c>
      <c r="D121" s="80">
        <v>20</v>
      </c>
      <c r="E121" s="79"/>
      <c r="F121" s="79"/>
      <c r="G121" s="79"/>
      <c r="H121" s="79"/>
      <c r="I121" s="78"/>
      <c r="M121" s="135"/>
      <c r="N121" s="137"/>
    </row>
    <row r="122" spans="1:16" ht="15" customHeight="1" x14ac:dyDescent="0.2">
      <c r="A122" s="160"/>
      <c r="B122" s="164" t="s">
        <v>11</v>
      </c>
      <c r="C122" s="83" t="s">
        <v>50</v>
      </c>
      <c r="D122" s="58">
        <v>10</v>
      </c>
      <c r="E122" s="79"/>
      <c r="F122" s="84"/>
      <c r="G122" s="85"/>
      <c r="H122" s="79"/>
      <c r="I122" s="78"/>
      <c r="M122" s="135"/>
      <c r="N122" s="137"/>
    </row>
    <row r="123" spans="1:16" ht="15" customHeight="1" x14ac:dyDescent="0.2">
      <c r="A123" s="160"/>
      <c r="B123" s="164"/>
      <c r="C123" s="83" t="s">
        <v>51</v>
      </c>
      <c r="D123" s="58">
        <v>10</v>
      </c>
      <c r="E123" s="79"/>
      <c r="F123" s="84"/>
      <c r="G123" s="85"/>
      <c r="H123" s="79"/>
      <c r="I123" s="78"/>
      <c r="M123" s="135"/>
      <c r="N123" s="137"/>
    </row>
    <row r="124" spans="1:16" ht="15" customHeight="1" x14ac:dyDescent="0.2">
      <c r="A124" s="160"/>
      <c r="B124" s="164" t="s">
        <v>12</v>
      </c>
      <c r="C124" s="81" t="s">
        <v>85</v>
      </c>
      <c r="D124" s="58">
        <v>20</v>
      </c>
      <c r="E124" s="79"/>
      <c r="F124" s="84"/>
      <c r="G124" s="85"/>
      <c r="H124" s="79"/>
      <c r="I124" s="78"/>
      <c r="M124" s="135"/>
      <c r="N124" s="137"/>
    </row>
    <row r="125" spans="1:16" ht="15" customHeight="1" thickBot="1" x14ac:dyDescent="0.25">
      <c r="A125" s="161"/>
      <c r="B125" s="164"/>
      <c r="C125" s="81" t="s">
        <v>84</v>
      </c>
      <c r="D125" s="58">
        <v>20</v>
      </c>
      <c r="E125" s="79"/>
      <c r="F125" s="84"/>
      <c r="G125" s="85"/>
      <c r="H125" s="79"/>
      <c r="I125" s="78"/>
      <c r="M125" s="135"/>
      <c r="N125" s="137"/>
    </row>
    <row r="126" spans="1:16" ht="15" customHeight="1" thickTop="1" x14ac:dyDescent="0.2">
      <c r="A126" s="159">
        <f>A118+1</f>
        <v>45</v>
      </c>
      <c r="B126" s="165" t="s">
        <v>46</v>
      </c>
      <c r="C126" s="166"/>
      <c r="D126" s="82">
        <v>70</v>
      </c>
      <c r="E126" s="77"/>
      <c r="F126" s="77"/>
      <c r="G126" s="77"/>
      <c r="H126" s="77"/>
      <c r="I126" s="74"/>
      <c r="M126" s="135"/>
      <c r="N126" s="137"/>
    </row>
    <row r="127" spans="1:16" ht="15" customHeight="1" x14ac:dyDescent="0.2">
      <c r="A127" s="160"/>
      <c r="B127" s="162" t="s">
        <v>48</v>
      </c>
      <c r="C127" s="162"/>
      <c r="D127" s="58">
        <v>70</v>
      </c>
      <c r="E127" s="63"/>
      <c r="F127" s="63"/>
      <c r="G127" s="63"/>
      <c r="H127" s="63"/>
      <c r="I127" s="78"/>
      <c r="M127" s="135"/>
      <c r="N127" s="137"/>
    </row>
    <row r="128" spans="1:16" ht="15" customHeight="1" x14ac:dyDescent="0.2">
      <c r="A128" s="160"/>
      <c r="B128" s="167" t="s">
        <v>9</v>
      </c>
      <c r="C128" s="81" t="s">
        <v>83</v>
      </c>
      <c r="D128" s="80">
        <v>20</v>
      </c>
      <c r="E128" s="79"/>
      <c r="F128" s="66"/>
      <c r="G128" s="66"/>
      <c r="H128" s="66"/>
      <c r="I128" s="67"/>
      <c r="M128" s="138"/>
      <c r="N128" s="140"/>
    </row>
    <row r="129" spans="1:9" ht="15" customHeight="1" x14ac:dyDescent="0.2">
      <c r="A129" s="160"/>
      <c r="B129" s="168"/>
      <c r="C129" s="81" t="s">
        <v>85</v>
      </c>
      <c r="D129" s="80">
        <v>20</v>
      </c>
      <c r="E129" s="79"/>
      <c r="F129" s="79"/>
      <c r="G129" s="79"/>
      <c r="H129" s="79"/>
      <c r="I129" s="78"/>
    </row>
    <row r="130" spans="1:9" ht="15" customHeight="1" x14ac:dyDescent="0.2">
      <c r="A130" s="160"/>
      <c r="B130" s="169" t="s">
        <v>11</v>
      </c>
      <c r="C130" s="83" t="s">
        <v>42</v>
      </c>
      <c r="D130" s="58">
        <v>10</v>
      </c>
      <c r="E130" s="79"/>
      <c r="F130" s="84"/>
      <c r="G130" s="85"/>
      <c r="H130" s="79"/>
      <c r="I130" s="78"/>
    </row>
    <row r="131" spans="1:9" ht="15" customHeight="1" x14ac:dyDescent="0.2">
      <c r="A131" s="160"/>
      <c r="B131" s="168"/>
      <c r="C131" s="81" t="s">
        <v>43</v>
      </c>
      <c r="D131" s="58">
        <v>10</v>
      </c>
      <c r="E131" s="79"/>
      <c r="F131" s="84"/>
      <c r="G131" s="85"/>
      <c r="H131" s="79"/>
      <c r="I131" s="78"/>
    </row>
    <row r="132" spans="1:9" ht="15" customHeight="1" x14ac:dyDescent="0.2">
      <c r="A132" s="160"/>
      <c r="B132" s="169" t="s">
        <v>12</v>
      </c>
      <c r="C132" s="81" t="s">
        <v>24</v>
      </c>
      <c r="D132" s="58">
        <v>20</v>
      </c>
      <c r="E132" s="79"/>
      <c r="F132" s="84"/>
      <c r="G132" s="85"/>
      <c r="H132" s="79"/>
      <c r="I132" s="78"/>
    </row>
    <row r="133" spans="1:9" ht="15" customHeight="1" x14ac:dyDescent="0.2">
      <c r="A133" s="161"/>
      <c r="B133" s="168"/>
      <c r="C133" s="81" t="s">
        <v>83</v>
      </c>
      <c r="D133" s="58">
        <v>20</v>
      </c>
      <c r="E133" s="79"/>
      <c r="F133" s="84"/>
      <c r="G133" s="85"/>
      <c r="H133" s="79"/>
      <c r="I133" s="78"/>
    </row>
    <row r="134" spans="1:9" ht="15" customHeight="1" x14ac:dyDescent="0.2">
      <c r="A134" s="159">
        <f>A126+1</f>
        <v>46</v>
      </c>
      <c r="B134" s="162" t="s">
        <v>40</v>
      </c>
      <c r="C134" s="163"/>
      <c r="D134" s="82">
        <v>70</v>
      </c>
      <c r="E134" s="77"/>
      <c r="F134" s="77"/>
      <c r="G134" s="77"/>
      <c r="H134" s="77"/>
      <c r="I134" s="74"/>
    </row>
    <row r="135" spans="1:9" ht="15" customHeight="1" x14ac:dyDescent="0.2">
      <c r="A135" s="160"/>
      <c r="B135" s="162" t="s">
        <v>46</v>
      </c>
      <c r="C135" s="163"/>
      <c r="D135" s="58">
        <v>70</v>
      </c>
      <c r="E135" s="63"/>
      <c r="F135" s="63"/>
      <c r="G135" s="63"/>
      <c r="H135" s="63"/>
      <c r="I135" s="78"/>
    </row>
    <row r="136" spans="1:9" ht="15" customHeight="1" x14ac:dyDescent="0.2">
      <c r="A136" s="160"/>
      <c r="B136" s="164" t="s">
        <v>9</v>
      </c>
      <c r="C136" s="81" t="s">
        <v>24</v>
      </c>
      <c r="D136" s="80">
        <v>20</v>
      </c>
      <c r="E136" s="79"/>
      <c r="F136" s="66"/>
      <c r="G136" s="66"/>
      <c r="H136" s="66"/>
      <c r="I136" s="67"/>
    </row>
    <row r="137" spans="1:9" ht="15" customHeight="1" x14ac:dyDescent="0.2">
      <c r="A137" s="160"/>
      <c r="B137" s="164"/>
      <c r="C137" s="81" t="s">
        <v>84</v>
      </c>
      <c r="D137" s="80">
        <v>20</v>
      </c>
      <c r="E137" s="79"/>
      <c r="F137" s="79"/>
      <c r="G137" s="79"/>
      <c r="H137" s="79"/>
      <c r="I137" s="78"/>
    </row>
    <row r="138" spans="1:9" ht="15" customHeight="1" x14ac:dyDescent="0.2">
      <c r="A138" s="160"/>
      <c r="B138" s="164" t="s">
        <v>11</v>
      </c>
      <c r="C138" s="83" t="s">
        <v>50</v>
      </c>
      <c r="D138" s="58">
        <v>10</v>
      </c>
      <c r="E138" s="79"/>
      <c r="F138" s="84"/>
      <c r="G138" s="85"/>
      <c r="H138" s="79"/>
      <c r="I138" s="78"/>
    </row>
    <row r="139" spans="1:9" ht="15" customHeight="1" x14ac:dyDescent="0.2">
      <c r="A139" s="160"/>
      <c r="B139" s="164"/>
      <c r="C139" s="83" t="s">
        <v>51</v>
      </c>
      <c r="D139" s="58">
        <v>10</v>
      </c>
      <c r="E139" s="79"/>
      <c r="F139" s="84"/>
      <c r="G139" s="85"/>
      <c r="H139" s="79"/>
      <c r="I139" s="78"/>
    </row>
    <row r="140" spans="1:9" ht="15" customHeight="1" x14ac:dyDescent="0.2">
      <c r="A140" s="160"/>
      <c r="B140" s="164" t="s">
        <v>12</v>
      </c>
      <c r="C140" s="81" t="s">
        <v>85</v>
      </c>
      <c r="D140" s="58">
        <v>20</v>
      </c>
      <c r="E140" s="79"/>
      <c r="F140" s="84"/>
      <c r="G140" s="85"/>
      <c r="H140" s="79"/>
      <c r="I140" s="78"/>
    </row>
    <row r="141" spans="1:9" ht="15" customHeight="1" thickBot="1" x14ac:dyDescent="0.25">
      <c r="A141" s="161"/>
      <c r="B141" s="164"/>
      <c r="C141" s="81" t="s">
        <v>84</v>
      </c>
      <c r="D141" s="58">
        <v>20</v>
      </c>
      <c r="E141" s="79"/>
      <c r="F141" s="84"/>
      <c r="G141" s="85"/>
      <c r="H141" s="79"/>
      <c r="I141" s="78"/>
    </row>
    <row r="142" spans="1:9" ht="15" customHeight="1" thickTop="1" x14ac:dyDescent="0.2">
      <c r="A142" s="159">
        <f>A134+1</f>
        <v>47</v>
      </c>
      <c r="B142" s="165" t="s">
        <v>46</v>
      </c>
      <c r="C142" s="166"/>
      <c r="D142" s="82">
        <v>70</v>
      </c>
      <c r="E142" s="77"/>
      <c r="F142" s="77"/>
      <c r="G142" s="77"/>
      <c r="H142" s="77"/>
      <c r="I142" s="74"/>
    </row>
    <row r="143" spans="1:9" ht="15" customHeight="1" x14ac:dyDescent="0.2">
      <c r="A143" s="160"/>
      <c r="B143" s="162" t="s">
        <v>48</v>
      </c>
      <c r="C143" s="162"/>
      <c r="D143" s="58">
        <v>70</v>
      </c>
      <c r="E143" s="63"/>
      <c r="F143" s="63"/>
      <c r="G143" s="63"/>
      <c r="H143" s="63"/>
      <c r="I143" s="78"/>
    </row>
    <row r="144" spans="1:9" ht="15" customHeight="1" x14ac:dyDescent="0.2">
      <c r="A144" s="160"/>
      <c r="B144" s="167" t="s">
        <v>9</v>
      </c>
      <c r="C144" s="81" t="s">
        <v>83</v>
      </c>
      <c r="D144" s="80">
        <v>20</v>
      </c>
      <c r="E144" s="79"/>
      <c r="F144" s="66"/>
      <c r="G144" s="66"/>
      <c r="H144" s="66"/>
      <c r="I144" s="67"/>
    </row>
    <row r="145" spans="1:9" ht="15" customHeight="1" x14ac:dyDescent="0.2">
      <c r="A145" s="160"/>
      <c r="B145" s="168"/>
      <c r="C145" s="81" t="s">
        <v>85</v>
      </c>
      <c r="D145" s="80">
        <v>20</v>
      </c>
      <c r="E145" s="79"/>
      <c r="F145" s="79"/>
      <c r="G145" s="79"/>
      <c r="H145" s="79"/>
      <c r="I145" s="78"/>
    </row>
    <row r="146" spans="1:9" ht="15" customHeight="1" x14ac:dyDescent="0.2">
      <c r="A146" s="160"/>
      <c r="B146" s="169" t="s">
        <v>11</v>
      </c>
      <c r="C146" s="83" t="s">
        <v>42</v>
      </c>
      <c r="D146" s="58">
        <v>10</v>
      </c>
      <c r="E146" s="79"/>
      <c r="F146" s="84"/>
      <c r="G146" s="85"/>
      <c r="H146" s="79"/>
      <c r="I146" s="78"/>
    </row>
    <row r="147" spans="1:9" ht="15" customHeight="1" x14ac:dyDescent="0.2">
      <c r="A147" s="160"/>
      <c r="B147" s="168"/>
      <c r="C147" s="81" t="s">
        <v>43</v>
      </c>
      <c r="D147" s="58">
        <v>10</v>
      </c>
      <c r="E147" s="79"/>
      <c r="F147" s="84"/>
      <c r="G147" s="85"/>
      <c r="H147" s="79"/>
      <c r="I147" s="78"/>
    </row>
    <row r="148" spans="1:9" ht="15" customHeight="1" x14ac:dyDescent="0.2">
      <c r="A148" s="160"/>
      <c r="B148" s="169" t="s">
        <v>12</v>
      </c>
      <c r="C148" s="81" t="s">
        <v>24</v>
      </c>
      <c r="D148" s="58">
        <v>20</v>
      </c>
      <c r="E148" s="79"/>
      <c r="F148" s="84"/>
      <c r="G148" s="85"/>
      <c r="H148" s="79"/>
      <c r="I148" s="78"/>
    </row>
    <row r="149" spans="1:9" ht="15" customHeight="1" x14ac:dyDescent="0.2">
      <c r="A149" s="161"/>
      <c r="B149" s="168"/>
      <c r="C149" s="81" t="s">
        <v>83</v>
      </c>
      <c r="D149" s="58">
        <v>20</v>
      </c>
      <c r="E149" s="79"/>
      <c r="F149" s="84"/>
      <c r="G149" s="85"/>
      <c r="H149" s="79"/>
      <c r="I149" s="78"/>
    </row>
    <row r="150" spans="1:9" ht="15" customHeight="1" x14ac:dyDescent="0.2">
      <c r="A150" s="159">
        <f>A142+1</f>
        <v>48</v>
      </c>
      <c r="B150" s="162" t="s">
        <v>40</v>
      </c>
      <c r="C150" s="163"/>
      <c r="D150" s="82">
        <v>70</v>
      </c>
      <c r="E150" s="77"/>
      <c r="F150" s="77"/>
      <c r="G150" s="77"/>
      <c r="H150" s="77"/>
      <c r="I150" s="74"/>
    </row>
    <row r="151" spans="1:9" ht="15" customHeight="1" x14ac:dyDescent="0.2">
      <c r="A151" s="160"/>
      <c r="B151" s="162" t="s">
        <v>46</v>
      </c>
      <c r="C151" s="163"/>
      <c r="D151" s="58">
        <v>70</v>
      </c>
      <c r="E151" s="63"/>
      <c r="F151" s="63"/>
      <c r="G151" s="63"/>
      <c r="H151" s="63"/>
      <c r="I151" s="78"/>
    </row>
    <row r="152" spans="1:9" ht="15" customHeight="1" x14ac:dyDescent="0.2">
      <c r="A152" s="160"/>
      <c r="B152" s="164" t="s">
        <v>9</v>
      </c>
      <c r="C152" s="81" t="s">
        <v>24</v>
      </c>
      <c r="D152" s="80">
        <v>20</v>
      </c>
      <c r="E152" s="79"/>
      <c r="F152" s="66"/>
      <c r="G152" s="66"/>
      <c r="H152" s="66"/>
      <c r="I152" s="67"/>
    </row>
    <row r="153" spans="1:9" ht="15" customHeight="1" x14ac:dyDescent="0.2">
      <c r="A153" s="160"/>
      <c r="B153" s="164"/>
      <c r="C153" s="81" t="s">
        <v>84</v>
      </c>
      <c r="D153" s="80">
        <v>20</v>
      </c>
      <c r="E153" s="79"/>
      <c r="F153" s="79"/>
      <c r="G153" s="79"/>
      <c r="H153" s="79"/>
      <c r="I153" s="78"/>
    </row>
    <row r="154" spans="1:9" ht="15" customHeight="1" x14ac:dyDescent="0.2">
      <c r="A154" s="160"/>
      <c r="B154" s="164" t="s">
        <v>11</v>
      </c>
      <c r="C154" s="83" t="s">
        <v>50</v>
      </c>
      <c r="D154" s="58">
        <v>10</v>
      </c>
      <c r="E154" s="79"/>
      <c r="F154" s="84"/>
      <c r="G154" s="85"/>
      <c r="H154" s="79"/>
      <c r="I154" s="78"/>
    </row>
    <row r="155" spans="1:9" ht="15" customHeight="1" x14ac:dyDescent="0.2">
      <c r="A155" s="160"/>
      <c r="B155" s="164"/>
      <c r="C155" s="83" t="s">
        <v>51</v>
      </c>
      <c r="D155" s="58">
        <v>10</v>
      </c>
      <c r="E155" s="79"/>
      <c r="F155" s="84"/>
      <c r="G155" s="85"/>
      <c r="H155" s="79"/>
      <c r="I155" s="78"/>
    </row>
    <row r="156" spans="1:9" ht="15" customHeight="1" x14ac:dyDescent="0.2">
      <c r="A156" s="160"/>
      <c r="B156" s="164" t="s">
        <v>12</v>
      </c>
      <c r="C156" s="81" t="s">
        <v>85</v>
      </c>
      <c r="D156" s="58">
        <v>20</v>
      </c>
      <c r="E156" s="79"/>
      <c r="F156" s="84"/>
      <c r="G156" s="85"/>
      <c r="H156" s="79"/>
      <c r="I156" s="78"/>
    </row>
    <row r="157" spans="1:9" ht="15" customHeight="1" x14ac:dyDescent="0.2">
      <c r="A157" s="161"/>
      <c r="B157" s="164"/>
      <c r="C157" s="81" t="s">
        <v>84</v>
      </c>
      <c r="D157" s="58">
        <v>20</v>
      </c>
      <c r="E157" s="79"/>
      <c r="F157" s="84"/>
      <c r="G157" s="85"/>
      <c r="H157" s="79"/>
      <c r="I157" s="78"/>
    </row>
    <row r="158" spans="1:9" ht="15" customHeight="1" thickBot="1" x14ac:dyDescent="0.25">
      <c r="A158" s="68"/>
      <c r="B158" s="87"/>
      <c r="C158" s="69"/>
      <c r="D158" s="70">
        <f>1/60*SUM(D102:D157)</f>
        <v>28</v>
      </c>
      <c r="E158" s="70">
        <f>1/60*SUM(E102:E123)</f>
        <v>0</v>
      </c>
      <c r="F158" s="69"/>
      <c r="G158" s="69"/>
      <c r="H158" s="69"/>
      <c r="I158" s="71"/>
    </row>
    <row r="159" spans="1:9" ht="15" customHeight="1" thickTop="1" x14ac:dyDescent="0.2"/>
  </sheetData>
  <mergeCells count="163">
    <mergeCell ref="K46:R48"/>
    <mergeCell ref="K50:R53"/>
    <mergeCell ref="K55:R57"/>
    <mergeCell ref="M104:N128"/>
    <mergeCell ref="A1:I1"/>
    <mergeCell ref="A2:B2"/>
    <mergeCell ref="D2:E2"/>
    <mergeCell ref="F2:I2"/>
    <mergeCell ref="B3:C3"/>
    <mergeCell ref="A4:A5"/>
    <mergeCell ref="B4:C4"/>
    <mergeCell ref="B5:C5"/>
    <mergeCell ref="K104:L114"/>
    <mergeCell ref="K63:L91"/>
    <mergeCell ref="A12:A14"/>
    <mergeCell ref="B12:C12"/>
    <mergeCell ref="B13:C13"/>
    <mergeCell ref="A15:A17"/>
    <mergeCell ref="B15:C15"/>
    <mergeCell ref="B16:C16"/>
    <mergeCell ref="A6:A8"/>
    <mergeCell ref="B6:C6"/>
    <mergeCell ref="B7:C7"/>
    <mergeCell ref="A9:A11"/>
    <mergeCell ref="B9:C9"/>
    <mergeCell ref="B10:C10"/>
    <mergeCell ref="A25:I25"/>
    <mergeCell ref="A26:I26"/>
    <mergeCell ref="A27:B27"/>
    <mergeCell ref="D27:E27"/>
    <mergeCell ref="F27:I27"/>
    <mergeCell ref="B28:C28"/>
    <mergeCell ref="A18:A20"/>
    <mergeCell ref="B18:C18"/>
    <mergeCell ref="B19:C19"/>
    <mergeCell ref="A21:A23"/>
    <mergeCell ref="B21:C21"/>
    <mergeCell ref="B22:C22"/>
    <mergeCell ref="A37:A40"/>
    <mergeCell ref="B37:C37"/>
    <mergeCell ref="B38:C38"/>
    <mergeCell ref="B39:B40"/>
    <mergeCell ref="A41:A44"/>
    <mergeCell ref="B41:C41"/>
    <mergeCell ref="B42:C42"/>
    <mergeCell ref="B43:B44"/>
    <mergeCell ref="A29:A32"/>
    <mergeCell ref="B29:C29"/>
    <mergeCell ref="B30:C30"/>
    <mergeCell ref="B31:B32"/>
    <mergeCell ref="A33:A36"/>
    <mergeCell ref="B33:C33"/>
    <mergeCell ref="B34:C34"/>
    <mergeCell ref="B35:B36"/>
    <mergeCell ref="A53:A56"/>
    <mergeCell ref="B53:C53"/>
    <mergeCell ref="B54:C54"/>
    <mergeCell ref="B55:B56"/>
    <mergeCell ref="A58:I58"/>
    <mergeCell ref="A45:A48"/>
    <mergeCell ref="B45:C45"/>
    <mergeCell ref="B46:C46"/>
    <mergeCell ref="B47:B48"/>
    <mergeCell ref="A49:A52"/>
    <mergeCell ref="B49:C49"/>
    <mergeCell ref="B50:C50"/>
    <mergeCell ref="B51:B52"/>
    <mergeCell ref="A67:A71"/>
    <mergeCell ref="B67:C67"/>
    <mergeCell ref="B68:C68"/>
    <mergeCell ref="B69:B71"/>
    <mergeCell ref="A72:A76"/>
    <mergeCell ref="B72:C72"/>
    <mergeCell ref="B73:C73"/>
    <mergeCell ref="B74:B76"/>
    <mergeCell ref="A59:I59"/>
    <mergeCell ref="A60:B60"/>
    <mergeCell ref="D60:E60"/>
    <mergeCell ref="F60:I60"/>
    <mergeCell ref="B61:C61"/>
    <mergeCell ref="A62:A66"/>
    <mergeCell ref="B62:C62"/>
    <mergeCell ref="B63:C63"/>
    <mergeCell ref="B64:B66"/>
    <mergeCell ref="A87:A91"/>
    <mergeCell ref="B87:C87"/>
    <mergeCell ref="B88:C88"/>
    <mergeCell ref="B89:B91"/>
    <mergeCell ref="A92:A96"/>
    <mergeCell ref="B92:C92"/>
    <mergeCell ref="B93:C93"/>
    <mergeCell ref="B94:B96"/>
    <mergeCell ref="A77:A81"/>
    <mergeCell ref="B77:C77"/>
    <mergeCell ref="B78:C78"/>
    <mergeCell ref="B79:B81"/>
    <mergeCell ref="A82:A86"/>
    <mergeCell ref="B82:C82"/>
    <mergeCell ref="B83:C83"/>
    <mergeCell ref="B84:B86"/>
    <mergeCell ref="A102:A109"/>
    <mergeCell ref="B102:C102"/>
    <mergeCell ref="B103:C103"/>
    <mergeCell ref="B104:B105"/>
    <mergeCell ref="B106:B107"/>
    <mergeCell ref="B108:B109"/>
    <mergeCell ref="A98:I98"/>
    <mergeCell ref="A99:I99"/>
    <mergeCell ref="A100:B100"/>
    <mergeCell ref="D100:E100"/>
    <mergeCell ref="F100:I100"/>
    <mergeCell ref="B101:C101"/>
    <mergeCell ref="A118:A125"/>
    <mergeCell ref="B118:C118"/>
    <mergeCell ref="B119:C119"/>
    <mergeCell ref="B120:B121"/>
    <mergeCell ref="B122:B123"/>
    <mergeCell ref="B124:B125"/>
    <mergeCell ref="A110:A117"/>
    <mergeCell ref="B110:C110"/>
    <mergeCell ref="B111:C111"/>
    <mergeCell ref="B112:B113"/>
    <mergeCell ref="B114:B115"/>
    <mergeCell ref="B116:B117"/>
    <mergeCell ref="A134:A141"/>
    <mergeCell ref="B134:C134"/>
    <mergeCell ref="B135:C135"/>
    <mergeCell ref="B136:B137"/>
    <mergeCell ref="B138:B139"/>
    <mergeCell ref="B140:B141"/>
    <mergeCell ref="A126:A133"/>
    <mergeCell ref="B126:C126"/>
    <mergeCell ref="B127:C127"/>
    <mergeCell ref="B128:B129"/>
    <mergeCell ref="B130:B131"/>
    <mergeCell ref="B132:B133"/>
    <mergeCell ref="A150:A157"/>
    <mergeCell ref="B150:C150"/>
    <mergeCell ref="B151:C151"/>
    <mergeCell ref="B152:B153"/>
    <mergeCell ref="B154:B155"/>
    <mergeCell ref="B156:B157"/>
    <mergeCell ref="A142:A149"/>
    <mergeCell ref="B142:C142"/>
    <mergeCell ref="B143:C143"/>
    <mergeCell ref="B144:B145"/>
    <mergeCell ref="B146:B147"/>
    <mergeCell ref="B148:B149"/>
    <mergeCell ref="O2:P20"/>
    <mergeCell ref="M63:N79"/>
    <mergeCell ref="M2:N10"/>
    <mergeCell ref="K2:L7"/>
    <mergeCell ref="K8:L20"/>
    <mergeCell ref="M11:N20"/>
    <mergeCell ref="O104:P114"/>
    <mergeCell ref="Q2:R20"/>
    <mergeCell ref="K21:R22"/>
    <mergeCell ref="K24:R25"/>
    <mergeCell ref="K27:R28"/>
    <mergeCell ref="K30:R32"/>
    <mergeCell ref="K34:R36"/>
    <mergeCell ref="K38:R40"/>
    <mergeCell ref="K42:R44"/>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94"/>
  <sheetViews>
    <sheetView zoomScale="80" zoomScaleNormal="80" workbookViewId="0">
      <selection activeCell="J8" sqref="J8"/>
    </sheetView>
  </sheetViews>
  <sheetFormatPr defaultColWidth="17.28515625" defaultRowHeight="15" customHeight="1" x14ac:dyDescent="0.2"/>
  <cols>
    <col min="1" max="1" width="8.42578125" style="12" customWidth="1"/>
    <col min="2" max="3" width="15.85546875" style="12" customWidth="1"/>
    <col min="4" max="9" width="7.85546875" style="12" customWidth="1"/>
    <col min="10" max="16384" width="17.28515625" style="12"/>
  </cols>
  <sheetData>
    <row r="1" spans="1:9" ht="35.25" customHeight="1" thickBot="1" x14ac:dyDescent="0.25">
      <c r="A1" s="198" t="s">
        <v>62</v>
      </c>
      <c r="B1" s="199"/>
      <c r="C1" s="199"/>
      <c r="D1" s="199"/>
      <c r="E1" s="199"/>
      <c r="F1" s="199"/>
      <c r="G1" s="199"/>
      <c r="H1" s="199"/>
      <c r="I1" s="199"/>
    </row>
    <row r="2" spans="1:9" ht="47.25" customHeight="1" thickTop="1" thickBot="1" x14ac:dyDescent="0.25">
      <c r="A2" s="218" t="s">
        <v>10</v>
      </c>
      <c r="B2" s="175"/>
      <c r="C2" s="1">
        <v>28</v>
      </c>
      <c r="D2" s="176" t="s">
        <v>1</v>
      </c>
      <c r="E2" s="177"/>
      <c r="F2" s="176" t="s">
        <v>2</v>
      </c>
      <c r="G2" s="178"/>
      <c r="H2" s="178"/>
      <c r="I2" s="177"/>
    </row>
    <row r="3" spans="1:9" ht="30" customHeight="1" thickTop="1" thickBot="1" x14ac:dyDescent="0.25">
      <c r="A3" s="31" t="s">
        <v>3</v>
      </c>
      <c r="B3" s="219" t="s">
        <v>0</v>
      </c>
      <c r="C3" s="180"/>
      <c r="D3" s="2" t="s">
        <v>4</v>
      </c>
      <c r="E3" s="3" t="s">
        <v>5</v>
      </c>
      <c r="F3" s="2" t="s">
        <v>13</v>
      </c>
      <c r="G3" s="4" t="s">
        <v>6</v>
      </c>
      <c r="H3" s="4" t="s">
        <v>7</v>
      </c>
      <c r="I3" s="5" t="s">
        <v>8</v>
      </c>
    </row>
    <row r="4" spans="1:9" ht="15" customHeight="1" thickTop="1" x14ac:dyDescent="0.2">
      <c r="A4" s="239">
        <v>1</v>
      </c>
      <c r="B4" s="240"/>
      <c r="C4" s="166"/>
      <c r="D4" s="14">
        <v>80</v>
      </c>
      <c r="E4" s="15"/>
      <c r="F4" s="15">
        <v>0</v>
      </c>
      <c r="G4" s="15"/>
      <c r="H4" s="15">
        <v>1</v>
      </c>
      <c r="I4" s="6"/>
    </row>
    <row r="5" spans="1:9" ht="15" customHeight="1" x14ac:dyDescent="0.2">
      <c r="A5" s="197"/>
      <c r="B5" s="214"/>
      <c r="C5" s="163"/>
      <c r="D5" s="17">
        <v>80</v>
      </c>
      <c r="E5" s="18"/>
      <c r="F5" s="18">
        <v>0</v>
      </c>
      <c r="G5" s="18"/>
      <c r="H5" s="13">
        <v>1</v>
      </c>
      <c r="I5" s="7"/>
    </row>
    <row r="6" spans="1:9" ht="15" customHeight="1" x14ac:dyDescent="0.2">
      <c r="A6" s="197"/>
      <c r="B6" s="214"/>
      <c r="C6" s="229"/>
      <c r="D6" s="19">
        <v>80</v>
      </c>
      <c r="E6" s="30"/>
      <c r="F6" s="30">
        <v>0</v>
      </c>
      <c r="G6" s="29"/>
      <c r="H6" s="13">
        <v>1</v>
      </c>
      <c r="I6" s="7"/>
    </row>
    <row r="7" spans="1:9" ht="15" customHeight="1" x14ac:dyDescent="0.2">
      <c r="A7" s="201">
        <f>A4+1</f>
        <v>2</v>
      </c>
      <c r="B7" s="214"/>
      <c r="C7" s="163"/>
      <c r="D7" s="17">
        <v>65</v>
      </c>
      <c r="E7" s="18"/>
      <c r="F7" s="30">
        <v>0</v>
      </c>
      <c r="G7" s="29"/>
      <c r="H7" s="13">
        <v>1</v>
      </c>
      <c r="I7" s="7"/>
    </row>
    <row r="8" spans="1:9" ht="15" customHeight="1" x14ac:dyDescent="0.2">
      <c r="A8" s="202"/>
      <c r="B8" s="214"/>
      <c r="C8" s="163"/>
      <c r="D8" s="17">
        <v>65</v>
      </c>
      <c r="E8" s="18"/>
      <c r="F8" s="30"/>
      <c r="G8" s="29"/>
      <c r="H8" s="13"/>
      <c r="I8" s="7"/>
    </row>
    <row r="9" spans="1:9" ht="15" customHeight="1" x14ac:dyDescent="0.2">
      <c r="A9" s="197"/>
      <c r="B9" s="214"/>
      <c r="C9" s="163"/>
      <c r="D9" s="19">
        <v>65</v>
      </c>
      <c r="E9" s="18"/>
      <c r="F9" s="18">
        <v>0</v>
      </c>
      <c r="G9" s="29"/>
      <c r="H9" s="13">
        <v>1</v>
      </c>
      <c r="I9" s="7"/>
    </row>
    <row r="10" spans="1:9" ht="15" customHeight="1" x14ac:dyDescent="0.2">
      <c r="A10" s="197"/>
      <c r="B10" s="32" t="s">
        <v>9</v>
      </c>
      <c r="C10" s="20">
        <f>A7-1</f>
        <v>1</v>
      </c>
      <c r="D10" s="19">
        <v>45</v>
      </c>
      <c r="E10" s="18"/>
      <c r="F10" s="33"/>
      <c r="G10" s="33"/>
      <c r="H10" s="33"/>
      <c r="I10" s="34"/>
    </row>
    <row r="11" spans="1:9" ht="15" customHeight="1" x14ac:dyDescent="0.2">
      <c r="A11" s="201">
        <f>A7+1</f>
        <v>3</v>
      </c>
      <c r="B11" s="214"/>
      <c r="C11" s="163"/>
      <c r="D11" s="17">
        <v>65</v>
      </c>
      <c r="E11" s="18"/>
      <c r="F11" s="18"/>
      <c r="G11" s="29"/>
      <c r="H11" s="13"/>
      <c r="I11" s="7"/>
    </row>
    <row r="12" spans="1:9" ht="15" customHeight="1" x14ac:dyDescent="0.2">
      <c r="A12" s="202"/>
      <c r="B12" s="214"/>
      <c r="C12" s="163"/>
      <c r="D12" s="17">
        <v>65</v>
      </c>
      <c r="E12" s="18"/>
      <c r="F12" s="18"/>
      <c r="G12" s="29"/>
      <c r="H12" s="13"/>
      <c r="I12" s="7"/>
    </row>
    <row r="13" spans="1:9" ht="15" customHeight="1" x14ac:dyDescent="0.2">
      <c r="A13" s="197"/>
      <c r="B13" s="214"/>
      <c r="C13" s="229"/>
      <c r="D13" s="19">
        <v>65</v>
      </c>
      <c r="E13" s="18"/>
      <c r="F13" s="18"/>
      <c r="G13" s="29"/>
      <c r="H13" s="13"/>
      <c r="I13" s="7"/>
    </row>
    <row r="14" spans="1:9" ht="15" customHeight="1" x14ac:dyDescent="0.2">
      <c r="A14" s="197"/>
      <c r="B14" s="32" t="s">
        <v>9</v>
      </c>
      <c r="C14" s="20">
        <f>A11-1</f>
        <v>2</v>
      </c>
      <c r="D14" s="19">
        <v>45</v>
      </c>
      <c r="E14" s="18"/>
      <c r="F14" s="33"/>
      <c r="G14" s="33"/>
      <c r="H14" s="33"/>
      <c r="I14" s="34"/>
    </row>
    <row r="15" spans="1:9" ht="15" customHeight="1" x14ac:dyDescent="0.2">
      <c r="A15" s="201">
        <f>A11+1</f>
        <v>4</v>
      </c>
      <c r="B15" s="214"/>
      <c r="C15" s="163"/>
      <c r="D15" s="17">
        <v>65</v>
      </c>
      <c r="E15" s="18"/>
      <c r="F15" s="18"/>
      <c r="G15" s="29"/>
      <c r="H15" s="13"/>
      <c r="I15" s="7"/>
    </row>
    <row r="16" spans="1:9" ht="15" customHeight="1" x14ac:dyDescent="0.2">
      <c r="A16" s="202"/>
      <c r="B16" s="214"/>
      <c r="C16" s="163"/>
      <c r="D16" s="17">
        <v>65</v>
      </c>
      <c r="E16" s="18"/>
      <c r="F16" s="18"/>
      <c r="G16" s="29"/>
      <c r="H16" s="13"/>
      <c r="I16" s="7"/>
    </row>
    <row r="17" spans="1:9" ht="15" customHeight="1" x14ac:dyDescent="0.2">
      <c r="A17" s="197"/>
      <c r="B17" s="214"/>
      <c r="C17" s="229"/>
      <c r="D17" s="19">
        <v>65</v>
      </c>
      <c r="E17" s="18"/>
      <c r="F17" s="18"/>
      <c r="G17" s="29"/>
      <c r="H17" s="13"/>
      <c r="I17" s="7"/>
    </row>
    <row r="18" spans="1:9" ht="15" customHeight="1" x14ac:dyDescent="0.2">
      <c r="A18" s="197"/>
      <c r="B18" s="32" t="s">
        <v>9</v>
      </c>
      <c r="C18" s="20">
        <f>A15-1</f>
        <v>3</v>
      </c>
      <c r="D18" s="19">
        <v>45</v>
      </c>
      <c r="E18" s="18"/>
      <c r="F18" s="33"/>
      <c r="G18" s="33"/>
      <c r="H18" s="33"/>
      <c r="I18" s="34"/>
    </row>
    <row r="19" spans="1:9" ht="15" customHeight="1" x14ac:dyDescent="0.2">
      <c r="A19" s="201">
        <f>A15+1</f>
        <v>5</v>
      </c>
      <c r="B19" s="214"/>
      <c r="C19" s="163"/>
      <c r="D19" s="17">
        <v>65</v>
      </c>
      <c r="E19" s="18"/>
      <c r="F19" s="18"/>
      <c r="G19" s="29"/>
      <c r="H19" s="13"/>
      <c r="I19" s="7"/>
    </row>
    <row r="20" spans="1:9" ht="15" customHeight="1" x14ac:dyDescent="0.2">
      <c r="A20" s="202"/>
      <c r="B20" s="214"/>
      <c r="C20" s="163"/>
      <c r="D20" s="17">
        <v>65</v>
      </c>
      <c r="E20" s="18"/>
      <c r="F20" s="18"/>
      <c r="G20" s="29"/>
      <c r="H20" s="13"/>
      <c r="I20" s="7"/>
    </row>
    <row r="21" spans="1:9" ht="15" customHeight="1" x14ac:dyDescent="0.2">
      <c r="A21" s="197"/>
      <c r="B21" s="214"/>
      <c r="C21" s="229"/>
      <c r="D21" s="19">
        <v>65</v>
      </c>
      <c r="E21" s="18"/>
      <c r="F21" s="18"/>
      <c r="G21" s="29"/>
      <c r="H21" s="13"/>
      <c r="I21" s="7"/>
    </row>
    <row r="22" spans="1:9" ht="15" customHeight="1" x14ac:dyDescent="0.2">
      <c r="A22" s="197"/>
      <c r="B22" s="32" t="s">
        <v>9</v>
      </c>
      <c r="C22" s="20">
        <f>A19-1</f>
        <v>4</v>
      </c>
      <c r="D22" s="19">
        <v>45</v>
      </c>
      <c r="E22" s="18"/>
      <c r="F22" s="33"/>
      <c r="G22" s="33"/>
      <c r="H22" s="33"/>
      <c r="I22" s="34"/>
    </row>
    <row r="23" spans="1:9" ht="15" customHeight="1" x14ac:dyDescent="0.2">
      <c r="A23" s="201">
        <f>A19+1</f>
        <v>6</v>
      </c>
      <c r="B23" s="214"/>
      <c r="C23" s="163"/>
      <c r="D23" s="17">
        <v>65</v>
      </c>
      <c r="E23" s="18"/>
      <c r="F23" s="18"/>
      <c r="G23" s="29"/>
      <c r="H23" s="13"/>
      <c r="I23" s="7"/>
    </row>
    <row r="24" spans="1:9" ht="15" customHeight="1" x14ac:dyDescent="0.2">
      <c r="A24" s="202"/>
      <c r="B24" s="214"/>
      <c r="C24" s="163"/>
      <c r="D24" s="17">
        <v>65</v>
      </c>
      <c r="E24" s="18"/>
      <c r="F24" s="18"/>
      <c r="G24" s="29"/>
      <c r="H24" s="13"/>
      <c r="I24" s="7"/>
    </row>
    <row r="25" spans="1:9" ht="15" customHeight="1" x14ac:dyDescent="0.2">
      <c r="A25" s="197"/>
      <c r="B25" s="214"/>
      <c r="C25" s="229"/>
      <c r="D25" s="19">
        <v>65</v>
      </c>
      <c r="E25" s="18"/>
      <c r="F25" s="18"/>
      <c r="G25" s="29"/>
      <c r="H25" s="13"/>
      <c r="I25" s="7"/>
    </row>
    <row r="26" spans="1:9" ht="15" customHeight="1" x14ac:dyDescent="0.2">
      <c r="A26" s="197"/>
      <c r="B26" s="32" t="s">
        <v>9</v>
      </c>
      <c r="C26" s="20">
        <f>A23-1</f>
        <v>5</v>
      </c>
      <c r="D26" s="19">
        <v>45</v>
      </c>
      <c r="E26" s="18"/>
      <c r="F26" s="33"/>
      <c r="G26" s="33"/>
      <c r="H26" s="33"/>
      <c r="I26" s="34"/>
    </row>
    <row r="27" spans="1:9" ht="15" customHeight="1" x14ac:dyDescent="0.2">
      <c r="A27" s="201">
        <f>A23+1</f>
        <v>7</v>
      </c>
      <c r="B27" s="214"/>
      <c r="C27" s="163"/>
      <c r="D27" s="17">
        <v>65</v>
      </c>
      <c r="E27" s="18"/>
      <c r="F27" s="18"/>
      <c r="G27" s="29"/>
      <c r="H27" s="13"/>
      <c r="I27" s="7"/>
    </row>
    <row r="28" spans="1:9" ht="15" customHeight="1" x14ac:dyDescent="0.2">
      <c r="A28" s="202"/>
      <c r="B28" s="214"/>
      <c r="C28" s="163"/>
      <c r="D28" s="17">
        <v>65</v>
      </c>
      <c r="E28" s="18"/>
      <c r="F28" s="18"/>
      <c r="G28" s="29"/>
      <c r="H28" s="13"/>
      <c r="I28" s="7"/>
    </row>
    <row r="29" spans="1:9" ht="15" customHeight="1" x14ac:dyDescent="0.2">
      <c r="A29" s="197"/>
      <c r="B29" s="214"/>
      <c r="C29" s="229"/>
      <c r="D29" s="19">
        <v>65</v>
      </c>
      <c r="E29" s="18"/>
      <c r="F29" s="18"/>
      <c r="G29" s="29"/>
      <c r="H29" s="13"/>
      <c r="I29" s="7"/>
    </row>
    <row r="30" spans="1:9" ht="15" customHeight="1" x14ac:dyDescent="0.2">
      <c r="A30" s="197"/>
      <c r="B30" s="32" t="s">
        <v>9</v>
      </c>
      <c r="C30" s="20">
        <f>A27-1</f>
        <v>6</v>
      </c>
      <c r="D30" s="19">
        <v>45</v>
      </c>
      <c r="E30" s="18"/>
      <c r="F30" s="33"/>
      <c r="G30" s="33"/>
      <c r="H30" s="33"/>
      <c r="I30" s="34"/>
    </row>
    <row r="31" spans="1:9" ht="15" customHeight="1" thickBot="1" x14ac:dyDescent="0.25">
      <c r="A31" s="8"/>
      <c r="B31" s="9"/>
      <c r="C31" s="9"/>
      <c r="D31" s="10">
        <f>1/60*SUM(D4:D30)</f>
        <v>28</v>
      </c>
      <c r="E31" s="10">
        <f>1/60*SUM(E4:E30)</f>
        <v>0</v>
      </c>
      <c r="F31" s="9"/>
      <c r="G31" s="9"/>
      <c r="H31" s="9"/>
      <c r="I31" s="11"/>
    </row>
    <row r="32" spans="1:9" ht="15" customHeight="1" thickTop="1" x14ac:dyDescent="0.2">
      <c r="A32" s="217"/>
      <c r="B32" s="217"/>
      <c r="C32" s="217"/>
      <c r="D32" s="217"/>
      <c r="E32" s="217"/>
      <c r="F32" s="217"/>
      <c r="G32" s="217"/>
      <c r="H32" s="217"/>
      <c r="I32" s="217"/>
    </row>
    <row r="33" spans="1:9" ht="35.25" customHeight="1" thickBot="1" x14ac:dyDescent="0.25">
      <c r="A33" s="198" t="s">
        <v>63</v>
      </c>
      <c r="B33" s="199"/>
      <c r="C33" s="199"/>
      <c r="D33" s="199"/>
      <c r="E33" s="199"/>
      <c r="F33" s="199"/>
      <c r="G33" s="199"/>
      <c r="H33" s="199"/>
      <c r="I33" s="199"/>
    </row>
    <row r="34" spans="1:9" ht="47.25" customHeight="1" thickTop="1" thickBot="1" x14ac:dyDescent="0.25">
      <c r="A34" s="218" t="s">
        <v>10</v>
      </c>
      <c r="B34" s="175"/>
      <c r="C34" s="1">
        <v>28</v>
      </c>
      <c r="D34" s="176" t="s">
        <v>1</v>
      </c>
      <c r="E34" s="177"/>
      <c r="F34" s="176" t="s">
        <v>2</v>
      </c>
      <c r="G34" s="178"/>
      <c r="H34" s="178"/>
      <c r="I34" s="177"/>
    </row>
    <row r="35" spans="1:9" ht="30" customHeight="1" thickTop="1" x14ac:dyDescent="0.2">
      <c r="A35" s="31" t="s">
        <v>3</v>
      </c>
      <c r="B35" s="219" t="s">
        <v>0</v>
      </c>
      <c r="C35" s="180"/>
      <c r="D35" s="2" t="s">
        <v>4</v>
      </c>
      <c r="E35" s="3" t="s">
        <v>5</v>
      </c>
      <c r="F35" s="2" t="s">
        <v>13</v>
      </c>
      <c r="G35" s="4" t="s">
        <v>6</v>
      </c>
      <c r="H35" s="4" t="s">
        <v>7</v>
      </c>
      <c r="I35" s="5" t="s">
        <v>8</v>
      </c>
    </row>
    <row r="36" spans="1:9" ht="15" customHeight="1" x14ac:dyDescent="0.2">
      <c r="A36" s="236">
        <v>8</v>
      </c>
      <c r="B36" s="237"/>
      <c r="C36" s="238"/>
      <c r="D36" s="17">
        <v>55</v>
      </c>
      <c r="E36" s="35"/>
      <c r="F36" s="35"/>
      <c r="G36" s="35"/>
      <c r="H36" s="35"/>
      <c r="I36" s="36"/>
    </row>
    <row r="37" spans="1:9" ht="15" customHeight="1" x14ac:dyDescent="0.2">
      <c r="A37" s="202"/>
      <c r="B37" s="214"/>
      <c r="C37" s="163"/>
      <c r="D37" s="17">
        <v>55</v>
      </c>
      <c r="E37" s="18"/>
      <c r="F37" s="18"/>
      <c r="G37" s="18"/>
      <c r="H37" s="18"/>
      <c r="I37" s="23"/>
    </row>
    <row r="38" spans="1:9" ht="15" customHeight="1" x14ac:dyDescent="0.2">
      <c r="A38" s="202"/>
      <c r="B38" s="204"/>
      <c r="C38" s="222"/>
      <c r="D38" s="19">
        <v>55</v>
      </c>
      <c r="E38" s="18"/>
      <c r="F38" s="18"/>
      <c r="G38" s="18"/>
      <c r="H38" s="18"/>
      <c r="I38" s="23"/>
    </row>
    <row r="39" spans="1:9" ht="15" customHeight="1" x14ac:dyDescent="0.2">
      <c r="A39" s="202"/>
      <c r="B39" s="235" t="s">
        <v>9</v>
      </c>
      <c r="C39" s="20">
        <f>A36-1</f>
        <v>7</v>
      </c>
      <c r="D39" s="19">
        <v>45</v>
      </c>
      <c r="E39" s="18"/>
      <c r="F39" s="33"/>
      <c r="G39" s="33"/>
      <c r="H39" s="33"/>
      <c r="I39" s="34"/>
    </row>
    <row r="40" spans="1:9" ht="15" customHeight="1" x14ac:dyDescent="0.2">
      <c r="A40" s="203"/>
      <c r="B40" s="235"/>
      <c r="C40" s="20">
        <f>A36-7</f>
        <v>1</v>
      </c>
      <c r="D40" s="19">
        <v>30</v>
      </c>
      <c r="E40" s="18"/>
      <c r="F40" s="33"/>
      <c r="G40" s="33"/>
      <c r="H40" s="33"/>
      <c r="I40" s="34"/>
    </row>
    <row r="41" spans="1:9" ht="15" customHeight="1" x14ac:dyDescent="0.2">
      <c r="A41" s="201">
        <f>A36+1</f>
        <v>9</v>
      </c>
      <c r="B41" s="214"/>
      <c r="C41" s="163"/>
      <c r="D41" s="17">
        <v>55</v>
      </c>
      <c r="E41" s="18"/>
      <c r="F41" s="18"/>
      <c r="G41" s="18"/>
      <c r="H41" s="18"/>
      <c r="I41" s="23"/>
    </row>
    <row r="42" spans="1:9" ht="15" customHeight="1" x14ac:dyDescent="0.2">
      <c r="A42" s="202"/>
      <c r="B42" s="214"/>
      <c r="C42" s="163"/>
      <c r="D42" s="17">
        <v>55</v>
      </c>
      <c r="E42" s="18"/>
      <c r="F42" s="18"/>
      <c r="G42" s="18"/>
      <c r="H42" s="18"/>
      <c r="I42" s="23"/>
    </row>
    <row r="43" spans="1:9" ht="15" customHeight="1" x14ac:dyDescent="0.2">
      <c r="A43" s="202"/>
      <c r="B43" s="214"/>
      <c r="C43" s="229"/>
      <c r="D43" s="19">
        <v>55</v>
      </c>
      <c r="E43" s="18"/>
      <c r="F43" s="18"/>
      <c r="G43" s="18"/>
      <c r="H43" s="18"/>
      <c r="I43" s="23"/>
    </row>
    <row r="44" spans="1:9" ht="15" customHeight="1" x14ac:dyDescent="0.2">
      <c r="A44" s="202"/>
      <c r="B44" s="235" t="s">
        <v>9</v>
      </c>
      <c r="C44" s="20">
        <f>A41-1</f>
        <v>8</v>
      </c>
      <c r="D44" s="19">
        <v>45</v>
      </c>
      <c r="E44" s="18"/>
      <c r="F44" s="33"/>
      <c r="G44" s="33"/>
      <c r="H44" s="33"/>
      <c r="I44" s="34"/>
    </row>
    <row r="45" spans="1:9" ht="15" customHeight="1" x14ac:dyDescent="0.2">
      <c r="A45" s="203"/>
      <c r="B45" s="235"/>
      <c r="C45" s="20">
        <f>A41-7</f>
        <v>2</v>
      </c>
      <c r="D45" s="19">
        <v>30</v>
      </c>
      <c r="E45" s="18"/>
      <c r="F45" s="33"/>
      <c r="G45" s="33"/>
      <c r="H45" s="33"/>
      <c r="I45" s="34"/>
    </row>
    <row r="46" spans="1:9" ht="15" customHeight="1" x14ac:dyDescent="0.2">
      <c r="A46" s="201">
        <f>A41+1</f>
        <v>10</v>
      </c>
      <c r="B46" s="214"/>
      <c r="C46" s="163"/>
      <c r="D46" s="17">
        <v>55</v>
      </c>
      <c r="E46" s="18"/>
      <c r="F46" s="18"/>
      <c r="G46" s="18"/>
      <c r="H46" s="18"/>
      <c r="I46" s="23"/>
    </row>
    <row r="47" spans="1:9" ht="15" customHeight="1" x14ac:dyDescent="0.2">
      <c r="A47" s="202"/>
      <c r="B47" s="204"/>
      <c r="C47" s="222"/>
      <c r="D47" s="17">
        <v>55</v>
      </c>
      <c r="E47" s="18"/>
      <c r="F47" s="18"/>
      <c r="G47" s="18"/>
      <c r="H47" s="18"/>
      <c r="I47" s="23"/>
    </row>
    <row r="48" spans="1:9" ht="15" customHeight="1" x14ac:dyDescent="0.2">
      <c r="A48" s="202"/>
      <c r="B48" s="204"/>
      <c r="C48" s="222"/>
      <c r="D48" s="19">
        <v>55</v>
      </c>
      <c r="E48" s="18"/>
      <c r="F48" s="18"/>
      <c r="G48" s="18"/>
      <c r="H48" s="18"/>
      <c r="I48" s="23"/>
    </row>
    <row r="49" spans="1:9" ht="15" customHeight="1" x14ac:dyDescent="0.2">
      <c r="A49" s="202"/>
      <c r="B49" s="235" t="s">
        <v>9</v>
      </c>
      <c r="C49" s="20">
        <f>A46-1</f>
        <v>9</v>
      </c>
      <c r="D49" s="19">
        <v>45</v>
      </c>
      <c r="E49" s="18"/>
      <c r="F49" s="33"/>
      <c r="G49" s="33"/>
      <c r="H49" s="33"/>
      <c r="I49" s="34"/>
    </row>
    <row r="50" spans="1:9" ht="15" customHeight="1" x14ac:dyDescent="0.2">
      <c r="A50" s="203"/>
      <c r="B50" s="235"/>
      <c r="C50" s="20">
        <f>A46-7</f>
        <v>3</v>
      </c>
      <c r="D50" s="19">
        <v>30</v>
      </c>
      <c r="E50" s="18"/>
      <c r="F50" s="33"/>
      <c r="G50" s="33"/>
      <c r="H50" s="33"/>
      <c r="I50" s="34"/>
    </row>
    <row r="51" spans="1:9" ht="15" customHeight="1" x14ac:dyDescent="0.2">
      <c r="A51" s="201">
        <f>A46+1</f>
        <v>11</v>
      </c>
      <c r="B51" s="214"/>
      <c r="C51" s="163"/>
      <c r="D51" s="17">
        <v>55</v>
      </c>
      <c r="E51" s="18"/>
      <c r="F51" s="18"/>
      <c r="G51" s="18"/>
      <c r="H51" s="18"/>
      <c r="I51" s="23"/>
    </row>
    <row r="52" spans="1:9" ht="15" customHeight="1" x14ac:dyDescent="0.2">
      <c r="A52" s="202"/>
      <c r="B52" s="214"/>
      <c r="C52" s="163"/>
      <c r="D52" s="17">
        <v>55</v>
      </c>
      <c r="E52" s="18"/>
      <c r="F52" s="18"/>
      <c r="G52" s="18"/>
      <c r="H52" s="18"/>
      <c r="I52" s="23"/>
    </row>
    <row r="53" spans="1:9" ht="15" customHeight="1" x14ac:dyDescent="0.2">
      <c r="A53" s="202"/>
      <c r="B53" s="214"/>
      <c r="C53" s="229"/>
      <c r="D53" s="19">
        <v>55</v>
      </c>
      <c r="E53" s="18"/>
      <c r="F53" s="18"/>
      <c r="G53" s="18"/>
      <c r="H53" s="18"/>
      <c r="I53" s="23"/>
    </row>
    <row r="54" spans="1:9" ht="15" customHeight="1" x14ac:dyDescent="0.2">
      <c r="A54" s="202"/>
      <c r="B54" s="235" t="s">
        <v>9</v>
      </c>
      <c r="C54" s="20">
        <f>A51-1</f>
        <v>10</v>
      </c>
      <c r="D54" s="19">
        <v>45</v>
      </c>
      <c r="E54" s="18"/>
      <c r="F54" s="33"/>
      <c r="G54" s="33"/>
      <c r="H54" s="33"/>
      <c r="I54" s="34"/>
    </row>
    <row r="55" spans="1:9" ht="15" customHeight="1" x14ac:dyDescent="0.2">
      <c r="A55" s="203"/>
      <c r="B55" s="235"/>
      <c r="C55" s="20">
        <f>A51-7</f>
        <v>4</v>
      </c>
      <c r="D55" s="19">
        <v>30</v>
      </c>
      <c r="E55" s="18"/>
      <c r="F55" s="33"/>
      <c r="G55" s="33"/>
      <c r="H55" s="33"/>
      <c r="I55" s="34"/>
    </row>
    <row r="56" spans="1:9" ht="15" customHeight="1" x14ac:dyDescent="0.2">
      <c r="A56" s="201">
        <f>A51+1</f>
        <v>12</v>
      </c>
      <c r="B56" s="214"/>
      <c r="C56" s="163"/>
      <c r="D56" s="17">
        <v>55</v>
      </c>
      <c r="E56" s="18"/>
      <c r="F56" s="18"/>
      <c r="G56" s="18"/>
      <c r="H56" s="18"/>
      <c r="I56" s="23"/>
    </row>
    <row r="57" spans="1:9" ht="15" customHeight="1" x14ac:dyDescent="0.2">
      <c r="A57" s="202"/>
      <c r="B57" s="214"/>
      <c r="C57" s="163"/>
      <c r="D57" s="17">
        <v>55</v>
      </c>
      <c r="E57" s="18"/>
      <c r="F57" s="18"/>
      <c r="G57" s="18"/>
      <c r="H57" s="18"/>
      <c r="I57" s="23"/>
    </row>
    <row r="58" spans="1:9" ht="15" customHeight="1" x14ac:dyDescent="0.2">
      <c r="A58" s="202"/>
      <c r="B58" s="204"/>
      <c r="C58" s="222"/>
      <c r="D58" s="19">
        <v>55</v>
      </c>
      <c r="E58" s="18"/>
      <c r="F58" s="18"/>
      <c r="G58" s="18"/>
      <c r="H58" s="18"/>
      <c r="I58" s="23"/>
    </row>
    <row r="59" spans="1:9" ht="15" customHeight="1" x14ac:dyDescent="0.2">
      <c r="A59" s="202"/>
      <c r="B59" s="235" t="s">
        <v>9</v>
      </c>
      <c r="C59" s="20">
        <f>A56-1</f>
        <v>11</v>
      </c>
      <c r="D59" s="19">
        <v>45</v>
      </c>
      <c r="E59" s="18"/>
      <c r="F59" s="33"/>
      <c r="G59" s="33"/>
      <c r="H59" s="33"/>
      <c r="I59" s="34"/>
    </row>
    <row r="60" spans="1:9" ht="15" customHeight="1" x14ac:dyDescent="0.2">
      <c r="A60" s="203"/>
      <c r="B60" s="235"/>
      <c r="C60" s="20">
        <f>A56-7</f>
        <v>5</v>
      </c>
      <c r="D60" s="19">
        <v>30</v>
      </c>
      <c r="E60" s="18"/>
      <c r="F60" s="33"/>
      <c r="G60" s="33"/>
      <c r="H60" s="33"/>
      <c r="I60" s="34"/>
    </row>
    <row r="61" spans="1:9" ht="15" customHeight="1" x14ac:dyDescent="0.2">
      <c r="A61" s="201">
        <f>A56+1</f>
        <v>13</v>
      </c>
      <c r="B61" s="214"/>
      <c r="C61" s="163"/>
      <c r="D61" s="17">
        <v>55</v>
      </c>
      <c r="E61" s="18"/>
      <c r="F61" s="18"/>
      <c r="G61" s="18"/>
      <c r="H61" s="18"/>
      <c r="I61" s="23"/>
    </row>
    <row r="62" spans="1:9" ht="15" customHeight="1" x14ac:dyDescent="0.2">
      <c r="A62" s="202"/>
      <c r="B62" s="214"/>
      <c r="C62" s="229"/>
      <c r="D62" s="17">
        <v>55</v>
      </c>
      <c r="E62" s="18"/>
      <c r="F62" s="18"/>
      <c r="G62" s="18"/>
      <c r="H62" s="18"/>
      <c r="I62" s="23"/>
    </row>
    <row r="63" spans="1:9" ht="15" customHeight="1" x14ac:dyDescent="0.2">
      <c r="A63" s="202"/>
      <c r="B63" s="214"/>
      <c r="C63" s="229"/>
      <c r="D63" s="19">
        <v>55</v>
      </c>
      <c r="E63" s="18"/>
      <c r="F63" s="18"/>
      <c r="G63" s="18"/>
      <c r="H63" s="18"/>
      <c r="I63" s="23"/>
    </row>
    <row r="64" spans="1:9" ht="15" customHeight="1" x14ac:dyDescent="0.2">
      <c r="A64" s="202"/>
      <c r="B64" s="235" t="s">
        <v>9</v>
      </c>
      <c r="C64" s="20">
        <f>A61-1</f>
        <v>12</v>
      </c>
      <c r="D64" s="19">
        <v>45</v>
      </c>
      <c r="E64" s="18"/>
      <c r="F64" s="33"/>
      <c r="G64" s="33"/>
      <c r="H64" s="33"/>
      <c r="I64" s="34"/>
    </row>
    <row r="65" spans="1:9" ht="15" customHeight="1" x14ac:dyDescent="0.2">
      <c r="A65" s="203"/>
      <c r="B65" s="235"/>
      <c r="C65" s="20">
        <f>A61-7</f>
        <v>6</v>
      </c>
      <c r="D65" s="19">
        <v>30</v>
      </c>
      <c r="E65" s="18"/>
      <c r="F65" s="33"/>
      <c r="G65" s="33"/>
      <c r="H65" s="33"/>
      <c r="I65" s="34"/>
    </row>
    <row r="66" spans="1:9" ht="15" customHeight="1" x14ac:dyDescent="0.2">
      <c r="A66" s="201">
        <f>A61+1</f>
        <v>14</v>
      </c>
      <c r="B66" s="214"/>
      <c r="C66" s="163"/>
      <c r="D66" s="17">
        <v>55</v>
      </c>
      <c r="E66" s="18"/>
      <c r="F66" s="18"/>
      <c r="G66" s="18"/>
      <c r="H66" s="18"/>
      <c r="I66" s="23"/>
    </row>
    <row r="67" spans="1:9" ht="15" customHeight="1" x14ac:dyDescent="0.2">
      <c r="A67" s="202"/>
      <c r="B67" s="204"/>
      <c r="C67" s="222"/>
      <c r="D67" s="17">
        <v>55</v>
      </c>
      <c r="E67" s="18"/>
      <c r="F67" s="18"/>
      <c r="G67" s="18"/>
      <c r="H67" s="18"/>
      <c r="I67" s="23"/>
    </row>
    <row r="68" spans="1:9" ht="15" customHeight="1" x14ac:dyDescent="0.2">
      <c r="A68" s="233"/>
      <c r="B68" s="204"/>
      <c r="C68" s="222"/>
      <c r="D68" s="19">
        <v>55</v>
      </c>
      <c r="E68" s="16"/>
      <c r="F68" s="16"/>
      <c r="G68" s="16"/>
      <c r="H68" s="16"/>
      <c r="I68" s="7"/>
    </row>
    <row r="69" spans="1:9" ht="15" customHeight="1" x14ac:dyDescent="0.2">
      <c r="A69" s="233"/>
      <c r="B69" s="235" t="s">
        <v>9</v>
      </c>
      <c r="C69" s="20">
        <f>A66-1</f>
        <v>13</v>
      </c>
      <c r="D69" s="19">
        <v>45</v>
      </c>
      <c r="E69" s="18"/>
      <c r="F69" s="33"/>
      <c r="G69" s="33"/>
      <c r="H69" s="33"/>
      <c r="I69" s="34"/>
    </row>
    <row r="70" spans="1:9" ht="15" customHeight="1" x14ac:dyDescent="0.2">
      <c r="A70" s="234"/>
      <c r="B70" s="235"/>
      <c r="C70" s="20">
        <f>A66-7</f>
        <v>7</v>
      </c>
      <c r="D70" s="19">
        <v>30</v>
      </c>
      <c r="E70" s="18"/>
      <c r="F70" s="33"/>
      <c r="G70" s="33"/>
      <c r="H70" s="33"/>
      <c r="I70" s="34"/>
    </row>
    <row r="71" spans="1:9" ht="15" customHeight="1" thickBot="1" x14ac:dyDescent="0.25">
      <c r="A71" s="8"/>
      <c r="B71" s="9"/>
      <c r="C71" s="9"/>
      <c r="D71" s="10">
        <f>1/60*SUM(D36:D70)</f>
        <v>28</v>
      </c>
      <c r="E71" s="10">
        <f>1/60*SUM(E36:E70)</f>
        <v>0</v>
      </c>
      <c r="F71" s="9"/>
      <c r="G71" s="9"/>
      <c r="H71" s="9"/>
      <c r="I71" s="11"/>
    </row>
    <row r="72" spans="1:9" ht="15" customHeight="1" thickTop="1" x14ac:dyDescent="0.2">
      <c r="A72" s="217"/>
      <c r="B72" s="217"/>
      <c r="C72" s="217"/>
      <c r="D72" s="217"/>
      <c r="E72" s="217"/>
      <c r="F72" s="217"/>
      <c r="G72" s="217"/>
      <c r="H72" s="217"/>
      <c r="I72" s="217"/>
    </row>
    <row r="73" spans="1:9" ht="35.25" customHeight="1" thickBot="1" x14ac:dyDescent="0.25">
      <c r="A73" s="198" t="s">
        <v>64</v>
      </c>
      <c r="B73" s="199"/>
      <c r="C73" s="199"/>
      <c r="D73" s="199"/>
      <c r="E73" s="199"/>
      <c r="F73" s="199"/>
      <c r="G73" s="199"/>
      <c r="H73" s="199"/>
      <c r="I73" s="199"/>
    </row>
    <row r="74" spans="1:9" ht="47.25" customHeight="1" thickTop="1" thickBot="1" x14ac:dyDescent="0.25">
      <c r="A74" s="218" t="s">
        <v>10</v>
      </c>
      <c r="B74" s="175"/>
      <c r="C74" s="1">
        <v>28</v>
      </c>
      <c r="D74" s="176" t="s">
        <v>1</v>
      </c>
      <c r="E74" s="177"/>
      <c r="F74" s="176" t="s">
        <v>2</v>
      </c>
      <c r="G74" s="178"/>
      <c r="H74" s="178"/>
      <c r="I74" s="177"/>
    </row>
    <row r="75" spans="1:9" ht="30" customHeight="1" thickTop="1" x14ac:dyDescent="0.2">
      <c r="A75" s="31" t="s">
        <v>3</v>
      </c>
      <c r="B75" s="219" t="s">
        <v>0</v>
      </c>
      <c r="C75" s="180"/>
      <c r="D75" s="2" t="s">
        <v>4</v>
      </c>
      <c r="E75" s="3" t="s">
        <v>5</v>
      </c>
      <c r="F75" s="2" t="s">
        <v>13</v>
      </c>
      <c r="G75" s="4" t="s">
        <v>6</v>
      </c>
      <c r="H75" s="4" t="s">
        <v>7</v>
      </c>
      <c r="I75" s="5" t="s">
        <v>8</v>
      </c>
    </row>
    <row r="76" spans="1:9" ht="15" customHeight="1" x14ac:dyDescent="0.2">
      <c r="A76" s="213">
        <v>35</v>
      </c>
      <c r="B76" s="214"/>
      <c r="C76" s="163"/>
      <c r="D76" s="17">
        <v>50</v>
      </c>
      <c r="E76" s="25"/>
      <c r="F76" s="25"/>
      <c r="G76" s="25"/>
      <c r="H76" s="25"/>
      <c r="I76" s="7"/>
    </row>
    <row r="77" spans="1:9" ht="15" customHeight="1" x14ac:dyDescent="0.2">
      <c r="A77" s="202"/>
      <c r="B77" s="214"/>
      <c r="C77" s="163"/>
      <c r="D77" s="17">
        <v>50</v>
      </c>
      <c r="E77" s="18"/>
      <c r="F77" s="18"/>
      <c r="G77" s="18"/>
      <c r="H77" s="18"/>
      <c r="I77" s="23"/>
    </row>
    <row r="78" spans="1:9" ht="15" customHeight="1" x14ac:dyDescent="0.2">
      <c r="A78" s="202"/>
      <c r="B78" s="214"/>
      <c r="C78" s="229"/>
      <c r="D78" s="19">
        <v>50</v>
      </c>
      <c r="E78" s="18"/>
      <c r="F78" s="18"/>
      <c r="G78" s="18"/>
      <c r="H78" s="18"/>
      <c r="I78" s="23"/>
    </row>
    <row r="79" spans="1:9" ht="15" customHeight="1" x14ac:dyDescent="0.2">
      <c r="A79" s="202"/>
      <c r="B79" s="230" t="s">
        <v>9</v>
      </c>
      <c r="C79" s="20">
        <f>A76-1</f>
        <v>34</v>
      </c>
      <c r="D79" s="19">
        <v>45</v>
      </c>
      <c r="E79" s="18"/>
      <c r="F79" s="33"/>
      <c r="G79" s="33"/>
      <c r="H79" s="33"/>
      <c r="I79" s="34"/>
    </row>
    <row r="80" spans="1:9" ht="15" customHeight="1" x14ac:dyDescent="0.2">
      <c r="A80" s="202"/>
      <c r="B80" s="231"/>
      <c r="C80" s="20">
        <f>A76-7</f>
        <v>28</v>
      </c>
      <c r="D80" s="19">
        <v>30</v>
      </c>
      <c r="E80" s="18"/>
      <c r="F80" s="33"/>
      <c r="G80" s="33"/>
      <c r="H80" s="33"/>
      <c r="I80" s="34"/>
    </row>
    <row r="81" spans="1:9" ht="15" customHeight="1" x14ac:dyDescent="0.2">
      <c r="A81" s="202"/>
      <c r="B81" s="232"/>
      <c r="C81" s="20"/>
      <c r="D81" s="19">
        <v>15</v>
      </c>
      <c r="E81" s="18"/>
      <c r="F81" s="18">
        <v>0</v>
      </c>
      <c r="G81" s="18"/>
      <c r="H81" s="18"/>
      <c r="I81" s="23"/>
    </row>
    <row r="82" spans="1:9" ht="15" customHeight="1" x14ac:dyDescent="0.2">
      <c r="A82" s="220">
        <f>A76+1</f>
        <v>36</v>
      </c>
      <c r="B82" s="204"/>
      <c r="C82" s="222"/>
      <c r="D82" s="37">
        <v>50</v>
      </c>
      <c r="E82" s="25"/>
      <c r="F82" s="38"/>
      <c r="G82" s="38"/>
      <c r="H82" s="38"/>
      <c r="I82" s="23"/>
    </row>
    <row r="83" spans="1:9" ht="15" customHeight="1" x14ac:dyDescent="0.2">
      <c r="A83" s="221"/>
      <c r="B83" s="204"/>
      <c r="C83" s="222"/>
      <c r="D83" s="39">
        <v>50</v>
      </c>
      <c r="E83" s="29"/>
      <c r="F83" s="29"/>
      <c r="G83" s="29"/>
      <c r="H83" s="29"/>
      <c r="I83" s="40"/>
    </row>
    <row r="84" spans="1:9" ht="15" customHeight="1" x14ac:dyDescent="0.2">
      <c r="A84" s="221"/>
      <c r="B84" s="204"/>
      <c r="C84" s="222"/>
      <c r="D84" s="39">
        <v>50</v>
      </c>
      <c r="E84" s="41"/>
      <c r="F84" s="41"/>
      <c r="G84" s="41"/>
      <c r="H84" s="41"/>
      <c r="I84" s="40"/>
    </row>
    <row r="85" spans="1:9" ht="15" customHeight="1" x14ac:dyDescent="0.2">
      <c r="A85" s="221"/>
      <c r="B85" s="223" t="s">
        <v>9</v>
      </c>
      <c r="C85" s="20">
        <f>A82-1</f>
        <v>35</v>
      </c>
      <c r="D85" s="39">
        <v>45</v>
      </c>
      <c r="E85" s="41"/>
      <c r="F85" s="43"/>
      <c r="G85" s="43"/>
      <c r="H85" s="43"/>
      <c r="I85" s="44"/>
    </row>
    <row r="86" spans="1:9" ht="15" customHeight="1" x14ac:dyDescent="0.2">
      <c r="A86" s="221"/>
      <c r="B86" s="224"/>
      <c r="C86" s="20">
        <f>A82-7</f>
        <v>29</v>
      </c>
      <c r="D86" s="39">
        <v>30</v>
      </c>
      <c r="E86" s="41"/>
      <c r="F86" s="43"/>
      <c r="G86" s="43"/>
      <c r="H86" s="43"/>
      <c r="I86" s="44"/>
    </row>
    <row r="87" spans="1:9" ht="15" customHeight="1" x14ac:dyDescent="0.2">
      <c r="A87" s="221"/>
      <c r="B87" s="225"/>
      <c r="C87" s="42"/>
      <c r="D87" s="39">
        <v>15</v>
      </c>
      <c r="E87" s="41"/>
      <c r="F87" s="41">
        <v>0</v>
      </c>
      <c r="G87" s="41"/>
      <c r="H87" s="41"/>
      <c r="I87" s="40"/>
    </row>
    <row r="88" spans="1:9" ht="15" customHeight="1" x14ac:dyDescent="0.2">
      <c r="A88" s="220">
        <f>A82+1</f>
        <v>37</v>
      </c>
      <c r="B88" s="226"/>
      <c r="C88" s="227"/>
      <c r="D88" s="37">
        <v>50</v>
      </c>
      <c r="E88" s="25"/>
      <c r="F88" s="38"/>
      <c r="G88" s="38"/>
      <c r="H88" s="38"/>
      <c r="I88" s="23"/>
    </row>
    <row r="89" spans="1:9" ht="15" customHeight="1" x14ac:dyDescent="0.2">
      <c r="A89" s="221"/>
      <c r="B89" s="204"/>
      <c r="C89" s="222"/>
      <c r="D89" s="39">
        <v>50</v>
      </c>
      <c r="E89" s="29"/>
      <c r="F89" s="29"/>
      <c r="G89" s="29"/>
      <c r="H89" s="29"/>
      <c r="I89" s="40"/>
    </row>
    <row r="90" spans="1:9" ht="15" customHeight="1" x14ac:dyDescent="0.2">
      <c r="A90" s="221"/>
      <c r="B90" s="204"/>
      <c r="C90" s="222"/>
      <c r="D90" s="39">
        <v>50</v>
      </c>
      <c r="E90" s="41"/>
      <c r="F90" s="41"/>
      <c r="G90" s="41"/>
      <c r="H90" s="41"/>
      <c r="I90" s="40"/>
    </row>
    <row r="91" spans="1:9" ht="15" customHeight="1" x14ac:dyDescent="0.2">
      <c r="A91" s="221"/>
      <c r="B91" s="223" t="s">
        <v>9</v>
      </c>
      <c r="C91" s="20">
        <f>A88-1</f>
        <v>36</v>
      </c>
      <c r="D91" s="39">
        <v>45</v>
      </c>
      <c r="E91" s="41"/>
      <c r="F91" s="43"/>
      <c r="G91" s="43"/>
      <c r="H91" s="43"/>
      <c r="I91" s="44"/>
    </row>
    <row r="92" spans="1:9" ht="15" customHeight="1" x14ac:dyDescent="0.2">
      <c r="A92" s="221"/>
      <c r="B92" s="224"/>
      <c r="C92" s="20">
        <f>A88-7</f>
        <v>30</v>
      </c>
      <c r="D92" s="39">
        <v>30</v>
      </c>
      <c r="E92" s="41"/>
      <c r="F92" s="43"/>
      <c r="G92" s="43"/>
      <c r="H92" s="43"/>
      <c r="I92" s="44"/>
    </row>
    <row r="93" spans="1:9" ht="15" customHeight="1" x14ac:dyDescent="0.2">
      <c r="A93" s="221"/>
      <c r="B93" s="228"/>
      <c r="C93" s="42"/>
      <c r="D93" s="39">
        <v>15</v>
      </c>
      <c r="E93" s="41"/>
      <c r="F93" s="41"/>
      <c r="G93" s="41"/>
      <c r="H93" s="41"/>
      <c r="I93" s="40"/>
    </row>
    <row r="94" spans="1:9" ht="15" customHeight="1" x14ac:dyDescent="0.2">
      <c r="A94" s="220">
        <f>A88+1</f>
        <v>38</v>
      </c>
      <c r="B94" s="204"/>
      <c r="C94" s="222"/>
      <c r="D94" s="37">
        <v>50</v>
      </c>
      <c r="E94" s="25"/>
      <c r="F94" s="38"/>
      <c r="G94" s="38"/>
      <c r="H94" s="38"/>
      <c r="I94" s="23"/>
    </row>
    <row r="95" spans="1:9" ht="15" customHeight="1" x14ac:dyDescent="0.2">
      <c r="A95" s="221"/>
      <c r="B95" s="204"/>
      <c r="C95" s="222"/>
      <c r="D95" s="39">
        <v>50</v>
      </c>
      <c r="E95" s="29"/>
      <c r="F95" s="29"/>
      <c r="G95" s="29"/>
      <c r="H95" s="29"/>
      <c r="I95" s="40"/>
    </row>
    <row r="96" spans="1:9" ht="15" customHeight="1" x14ac:dyDescent="0.2">
      <c r="A96" s="221"/>
      <c r="B96" s="204"/>
      <c r="C96" s="222"/>
      <c r="D96" s="39">
        <v>50</v>
      </c>
      <c r="E96" s="41"/>
      <c r="F96" s="41"/>
      <c r="G96" s="41"/>
      <c r="H96" s="41"/>
      <c r="I96" s="40"/>
    </row>
    <row r="97" spans="1:9" ht="15" customHeight="1" x14ac:dyDescent="0.2">
      <c r="A97" s="221"/>
      <c r="B97" s="223" t="s">
        <v>9</v>
      </c>
      <c r="C97" s="20">
        <f>A94-1</f>
        <v>37</v>
      </c>
      <c r="D97" s="39">
        <v>45</v>
      </c>
      <c r="E97" s="41"/>
      <c r="F97" s="43"/>
      <c r="G97" s="43"/>
      <c r="H97" s="43"/>
      <c r="I97" s="44"/>
    </row>
    <row r="98" spans="1:9" ht="15" customHeight="1" x14ac:dyDescent="0.2">
      <c r="A98" s="221"/>
      <c r="B98" s="224"/>
      <c r="C98" s="20">
        <f>A94-7</f>
        <v>31</v>
      </c>
      <c r="D98" s="39">
        <v>30</v>
      </c>
      <c r="E98" s="41"/>
      <c r="F98" s="43"/>
      <c r="G98" s="43"/>
      <c r="H98" s="43"/>
      <c r="I98" s="44"/>
    </row>
    <row r="99" spans="1:9" ht="15" customHeight="1" x14ac:dyDescent="0.2">
      <c r="A99" s="221"/>
      <c r="B99" s="228"/>
      <c r="C99" s="42"/>
      <c r="D99" s="39">
        <v>15</v>
      </c>
      <c r="E99" s="41"/>
      <c r="F99" s="41"/>
      <c r="G99" s="41"/>
      <c r="H99" s="41"/>
      <c r="I99" s="40"/>
    </row>
    <row r="100" spans="1:9" ht="15" customHeight="1" x14ac:dyDescent="0.2">
      <c r="A100" s="220">
        <f>A94+1</f>
        <v>39</v>
      </c>
      <c r="B100" s="204"/>
      <c r="C100" s="222"/>
      <c r="D100" s="37">
        <v>50</v>
      </c>
      <c r="E100" s="25"/>
      <c r="F100" s="38"/>
      <c r="G100" s="38"/>
      <c r="H100" s="38"/>
      <c r="I100" s="23"/>
    </row>
    <row r="101" spans="1:9" ht="15" customHeight="1" x14ac:dyDescent="0.2">
      <c r="A101" s="221"/>
      <c r="B101" s="204"/>
      <c r="C101" s="222"/>
      <c r="D101" s="39">
        <v>50</v>
      </c>
      <c r="E101" s="29"/>
      <c r="F101" s="29"/>
      <c r="G101" s="29"/>
      <c r="H101" s="29"/>
      <c r="I101" s="40"/>
    </row>
    <row r="102" spans="1:9" ht="15" customHeight="1" x14ac:dyDescent="0.2">
      <c r="A102" s="221"/>
      <c r="B102" s="204"/>
      <c r="C102" s="222"/>
      <c r="D102" s="39">
        <v>50</v>
      </c>
      <c r="E102" s="41"/>
      <c r="F102" s="41"/>
      <c r="G102" s="41"/>
      <c r="H102" s="41"/>
      <c r="I102" s="40"/>
    </row>
    <row r="103" spans="1:9" ht="15" customHeight="1" x14ac:dyDescent="0.2">
      <c r="A103" s="221"/>
      <c r="B103" s="223" t="s">
        <v>9</v>
      </c>
      <c r="C103" s="20">
        <f>A100-1</f>
        <v>38</v>
      </c>
      <c r="D103" s="39">
        <v>45</v>
      </c>
      <c r="E103" s="41"/>
      <c r="F103" s="43"/>
      <c r="G103" s="43"/>
      <c r="H103" s="43"/>
      <c r="I103" s="44"/>
    </row>
    <row r="104" spans="1:9" ht="15" customHeight="1" x14ac:dyDescent="0.2">
      <c r="A104" s="221"/>
      <c r="B104" s="224"/>
      <c r="C104" s="20">
        <f>A100-7</f>
        <v>32</v>
      </c>
      <c r="D104" s="39">
        <v>30</v>
      </c>
      <c r="E104" s="41"/>
      <c r="F104" s="43"/>
      <c r="G104" s="43"/>
      <c r="H104" s="43"/>
      <c r="I104" s="44"/>
    </row>
    <row r="105" spans="1:9" ht="15" customHeight="1" x14ac:dyDescent="0.2">
      <c r="A105" s="221"/>
      <c r="B105" s="228"/>
      <c r="C105" s="42"/>
      <c r="D105" s="39">
        <v>15</v>
      </c>
      <c r="E105" s="41"/>
      <c r="F105" s="41"/>
      <c r="G105" s="41"/>
      <c r="H105" s="41"/>
      <c r="I105" s="40"/>
    </row>
    <row r="106" spans="1:9" ht="15" customHeight="1" x14ac:dyDescent="0.2">
      <c r="A106" s="220">
        <f>A100+1</f>
        <v>40</v>
      </c>
      <c r="B106" s="204"/>
      <c r="C106" s="222"/>
      <c r="D106" s="37">
        <v>50</v>
      </c>
      <c r="E106" s="25"/>
      <c r="F106" s="38"/>
      <c r="G106" s="38"/>
      <c r="H106" s="38"/>
      <c r="I106" s="23"/>
    </row>
    <row r="107" spans="1:9" ht="15" customHeight="1" x14ac:dyDescent="0.2">
      <c r="A107" s="221"/>
      <c r="B107" s="204"/>
      <c r="C107" s="222"/>
      <c r="D107" s="39">
        <v>50</v>
      </c>
      <c r="E107" s="29"/>
      <c r="F107" s="29"/>
      <c r="G107" s="29"/>
      <c r="H107" s="29"/>
      <c r="I107" s="40"/>
    </row>
    <row r="108" spans="1:9" ht="15" customHeight="1" x14ac:dyDescent="0.2">
      <c r="A108" s="221"/>
      <c r="B108" s="204"/>
      <c r="C108" s="222"/>
      <c r="D108" s="39">
        <v>50</v>
      </c>
      <c r="E108" s="41"/>
      <c r="F108" s="41"/>
      <c r="G108" s="41"/>
      <c r="H108" s="41"/>
      <c r="I108" s="40"/>
    </row>
    <row r="109" spans="1:9" ht="15" customHeight="1" x14ac:dyDescent="0.2">
      <c r="A109" s="221"/>
      <c r="B109" s="223" t="s">
        <v>9</v>
      </c>
      <c r="C109" s="20">
        <f>A106-1</f>
        <v>39</v>
      </c>
      <c r="D109" s="39">
        <v>45</v>
      </c>
      <c r="E109" s="41"/>
      <c r="F109" s="43"/>
      <c r="G109" s="43"/>
      <c r="H109" s="43"/>
      <c r="I109" s="44"/>
    </row>
    <row r="110" spans="1:9" ht="15" customHeight="1" x14ac:dyDescent="0.2">
      <c r="A110" s="221"/>
      <c r="B110" s="224"/>
      <c r="C110" s="20">
        <f>A106-7</f>
        <v>33</v>
      </c>
      <c r="D110" s="39">
        <v>30</v>
      </c>
      <c r="E110" s="41"/>
      <c r="F110" s="43"/>
      <c r="G110" s="43"/>
      <c r="H110" s="43"/>
      <c r="I110" s="44"/>
    </row>
    <row r="111" spans="1:9" ht="15" customHeight="1" x14ac:dyDescent="0.2">
      <c r="A111" s="221"/>
      <c r="B111" s="225"/>
      <c r="C111" s="42"/>
      <c r="D111" s="39">
        <v>15</v>
      </c>
      <c r="E111" s="41"/>
      <c r="F111" s="41"/>
      <c r="G111" s="41"/>
      <c r="H111" s="41"/>
      <c r="I111" s="40"/>
    </row>
    <row r="112" spans="1:9" ht="15" customHeight="1" x14ac:dyDescent="0.2">
      <c r="A112" s="220">
        <f>A106+1</f>
        <v>41</v>
      </c>
      <c r="B112" s="226"/>
      <c r="C112" s="227"/>
      <c r="D112" s="37">
        <v>50</v>
      </c>
      <c r="E112" s="25"/>
      <c r="F112" s="38"/>
      <c r="G112" s="38"/>
      <c r="H112" s="38"/>
      <c r="I112" s="23"/>
    </row>
    <row r="113" spans="1:9" ht="15" customHeight="1" x14ac:dyDescent="0.2">
      <c r="A113" s="221"/>
      <c r="B113" s="204"/>
      <c r="C113" s="222"/>
      <c r="D113" s="39">
        <v>50</v>
      </c>
      <c r="E113" s="29"/>
      <c r="F113" s="29"/>
      <c r="G113" s="29"/>
      <c r="H113" s="29"/>
      <c r="I113" s="40"/>
    </row>
    <row r="114" spans="1:9" ht="15" customHeight="1" x14ac:dyDescent="0.2">
      <c r="A114" s="221"/>
      <c r="B114" s="204"/>
      <c r="C114" s="222"/>
      <c r="D114" s="39">
        <v>50</v>
      </c>
      <c r="E114" s="41"/>
      <c r="F114" s="41"/>
      <c r="G114" s="41"/>
      <c r="H114" s="41"/>
      <c r="I114" s="40"/>
    </row>
    <row r="115" spans="1:9" ht="15" customHeight="1" x14ac:dyDescent="0.2">
      <c r="A115" s="221"/>
      <c r="B115" s="223" t="s">
        <v>9</v>
      </c>
      <c r="C115" s="20">
        <f>A112-1</f>
        <v>40</v>
      </c>
      <c r="D115" s="39">
        <v>45</v>
      </c>
      <c r="E115" s="41"/>
      <c r="F115" s="43"/>
      <c r="G115" s="43"/>
      <c r="H115" s="43"/>
      <c r="I115" s="44"/>
    </row>
    <row r="116" spans="1:9" ht="15" customHeight="1" x14ac:dyDescent="0.2">
      <c r="A116" s="221"/>
      <c r="B116" s="224"/>
      <c r="C116" s="20">
        <f>A112-7</f>
        <v>34</v>
      </c>
      <c r="D116" s="39">
        <v>30</v>
      </c>
      <c r="E116" s="41"/>
      <c r="F116" s="43"/>
      <c r="G116" s="43"/>
      <c r="H116" s="43"/>
      <c r="I116" s="44"/>
    </row>
    <row r="117" spans="1:9" ht="15" customHeight="1" x14ac:dyDescent="0.2">
      <c r="A117" s="221"/>
      <c r="B117" s="228"/>
      <c r="C117" s="42"/>
      <c r="D117" s="39">
        <v>15</v>
      </c>
      <c r="E117" s="41"/>
      <c r="F117" s="41"/>
      <c r="G117" s="41"/>
      <c r="H117" s="41"/>
      <c r="I117" s="40"/>
    </row>
    <row r="118" spans="1:9" ht="15" customHeight="1" thickBot="1" x14ac:dyDescent="0.25">
      <c r="A118" s="8"/>
      <c r="B118" s="9"/>
      <c r="C118" s="9"/>
      <c r="D118" s="10">
        <f>1/60*SUM(D76:D117)</f>
        <v>28</v>
      </c>
      <c r="E118" s="10">
        <f>1/60*SUM(E76:E97)</f>
        <v>0</v>
      </c>
      <c r="F118" s="9"/>
      <c r="G118" s="9"/>
      <c r="H118" s="9"/>
      <c r="I118" s="11"/>
    </row>
    <row r="119" spans="1:9" ht="15" customHeight="1" thickTop="1" x14ac:dyDescent="0.2">
      <c r="A119" s="217"/>
      <c r="B119" s="217"/>
      <c r="C119" s="217"/>
      <c r="D119" s="217"/>
      <c r="E119" s="217"/>
      <c r="F119" s="217"/>
      <c r="G119" s="217"/>
      <c r="H119" s="217"/>
      <c r="I119" s="217"/>
    </row>
    <row r="120" spans="1:9" ht="35.25" customHeight="1" thickBot="1" x14ac:dyDescent="0.35">
      <c r="A120" s="172" t="s">
        <v>66</v>
      </c>
      <c r="B120" s="173"/>
      <c r="C120" s="173"/>
      <c r="D120" s="173"/>
      <c r="E120" s="173"/>
      <c r="F120" s="173"/>
      <c r="G120" s="173"/>
      <c r="H120" s="173"/>
      <c r="I120" s="173"/>
    </row>
    <row r="121" spans="1:9" ht="47.25" customHeight="1" thickTop="1" thickBot="1" x14ac:dyDescent="0.25">
      <c r="A121" s="218" t="s">
        <v>10</v>
      </c>
      <c r="B121" s="175"/>
      <c r="C121" s="1">
        <v>28</v>
      </c>
      <c r="D121" s="176" t="s">
        <v>1</v>
      </c>
      <c r="E121" s="177"/>
      <c r="F121" s="176" t="s">
        <v>2</v>
      </c>
      <c r="G121" s="178"/>
      <c r="H121" s="178"/>
      <c r="I121" s="177"/>
    </row>
    <row r="122" spans="1:9" ht="30" customHeight="1" thickTop="1" x14ac:dyDescent="0.2">
      <c r="A122" s="31" t="s">
        <v>3</v>
      </c>
      <c r="B122" s="219" t="s">
        <v>0</v>
      </c>
      <c r="C122" s="180"/>
      <c r="D122" s="2" t="s">
        <v>4</v>
      </c>
      <c r="E122" s="3" t="s">
        <v>5</v>
      </c>
      <c r="F122" s="2" t="s">
        <v>13</v>
      </c>
      <c r="G122" s="4" t="s">
        <v>6</v>
      </c>
      <c r="H122" s="4" t="s">
        <v>7</v>
      </c>
      <c r="I122" s="5" t="s">
        <v>8</v>
      </c>
    </row>
    <row r="123" spans="1:9" ht="15" customHeight="1" x14ac:dyDescent="0.2">
      <c r="A123" s="213">
        <v>78</v>
      </c>
      <c r="B123" s="214"/>
      <c r="C123" s="163"/>
      <c r="D123" s="24">
        <v>50</v>
      </c>
      <c r="E123" s="25"/>
      <c r="F123" s="25"/>
      <c r="G123" s="25"/>
      <c r="H123" s="25"/>
      <c r="I123" s="7"/>
    </row>
    <row r="124" spans="1:9" ht="15" customHeight="1" x14ac:dyDescent="0.2">
      <c r="A124" s="202"/>
      <c r="B124" s="215"/>
      <c r="C124" s="163"/>
      <c r="D124" s="19">
        <v>50</v>
      </c>
      <c r="E124" s="18"/>
      <c r="F124" s="18"/>
      <c r="G124" s="18"/>
      <c r="H124" s="18"/>
      <c r="I124" s="23"/>
    </row>
    <row r="125" spans="1:9" ht="15" customHeight="1" x14ac:dyDescent="0.2">
      <c r="A125" s="202"/>
      <c r="B125" s="216" t="s">
        <v>9</v>
      </c>
      <c r="C125" s="42">
        <f>A123-1</f>
        <v>77</v>
      </c>
      <c r="D125" s="39">
        <v>30</v>
      </c>
      <c r="E125" s="41"/>
      <c r="F125" s="43"/>
      <c r="G125" s="43"/>
      <c r="H125" s="43"/>
      <c r="I125" s="44"/>
    </row>
    <row r="126" spans="1:9" ht="15" customHeight="1" x14ac:dyDescent="0.2">
      <c r="A126" s="202"/>
      <c r="B126" s="216"/>
      <c r="C126" s="42">
        <f>A123-7</f>
        <v>71</v>
      </c>
      <c r="D126" s="39">
        <v>20</v>
      </c>
      <c r="E126" s="41"/>
      <c r="F126" s="43"/>
      <c r="G126" s="43"/>
      <c r="H126" s="43"/>
      <c r="I126" s="44"/>
    </row>
    <row r="127" spans="1:9" ht="15" customHeight="1" x14ac:dyDescent="0.2">
      <c r="A127" s="202"/>
      <c r="B127" s="216"/>
      <c r="C127" s="27"/>
      <c r="D127" s="19">
        <v>15</v>
      </c>
      <c r="E127" s="18"/>
      <c r="F127" s="18"/>
      <c r="G127" s="18"/>
      <c r="H127" s="18"/>
      <c r="I127" s="23"/>
    </row>
    <row r="128" spans="1:9" ht="15" customHeight="1" x14ac:dyDescent="0.2">
      <c r="A128" s="202"/>
      <c r="B128" s="216"/>
      <c r="C128" s="42"/>
      <c r="D128" s="19">
        <v>15</v>
      </c>
      <c r="E128" s="18"/>
      <c r="F128" s="18"/>
      <c r="G128" s="18"/>
      <c r="H128" s="18"/>
      <c r="I128" s="23"/>
    </row>
    <row r="129" spans="1:9" ht="15" customHeight="1" x14ac:dyDescent="0.2">
      <c r="A129" s="202"/>
      <c r="B129" s="216" t="s">
        <v>11</v>
      </c>
      <c r="C129" s="27"/>
      <c r="D129" s="19">
        <v>10</v>
      </c>
      <c r="E129" s="18"/>
      <c r="F129" s="21"/>
      <c r="G129" s="22"/>
      <c r="H129" s="26"/>
      <c r="I129" s="23"/>
    </row>
    <row r="130" spans="1:9" ht="15" customHeight="1" x14ac:dyDescent="0.2">
      <c r="A130" s="202"/>
      <c r="B130" s="216"/>
      <c r="C130" s="27"/>
      <c r="D130" s="19">
        <v>10</v>
      </c>
      <c r="E130" s="18"/>
      <c r="F130" s="21"/>
      <c r="G130" s="22"/>
      <c r="H130" s="26"/>
      <c r="I130" s="23"/>
    </row>
    <row r="131" spans="1:9" ht="15" customHeight="1" x14ac:dyDescent="0.2">
      <c r="A131" s="202"/>
      <c r="B131" s="216" t="s">
        <v>12</v>
      </c>
      <c r="C131" s="27"/>
      <c r="D131" s="19">
        <v>20</v>
      </c>
      <c r="E131" s="18"/>
      <c r="F131" s="21"/>
      <c r="G131" s="22"/>
      <c r="H131" s="26"/>
      <c r="I131" s="23"/>
    </row>
    <row r="132" spans="1:9" ht="15" customHeight="1" x14ac:dyDescent="0.2">
      <c r="A132" s="203"/>
      <c r="B132" s="216"/>
      <c r="C132" s="27"/>
      <c r="D132" s="19">
        <v>20</v>
      </c>
      <c r="E132" s="47"/>
      <c r="F132" s="21"/>
      <c r="G132" s="22"/>
      <c r="H132" s="18"/>
      <c r="I132" s="23"/>
    </row>
    <row r="133" spans="1:9" ht="15" customHeight="1" x14ac:dyDescent="0.2">
      <c r="A133" s="201">
        <f>A123+1</f>
        <v>79</v>
      </c>
      <c r="B133" s="204"/>
      <c r="C133" s="205"/>
      <c r="D133" s="24">
        <v>50</v>
      </c>
      <c r="E133" s="38"/>
      <c r="F133" s="38"/>
      <c r="G133" s="38"/>
      <c r="H133" s="38"/>
      <c r="I133" s="23"/>
    </row>
    <row r="134" spans="1:9" ht="15" customHeight="1" x14ac:dyDescent="0.2">
      <c r="A134" s="202"/>
      <c r="B134" s="206"/>
      <c r="C134" s="207"/>
      <c r="D134" s="19">
        <v>50</v>
      </c>
      <c r="E134" s="29"/>
      <c r="F134" s="29"/>
      <c r="G134" s="29"/>
      <c r="H134" s="29"/>
      <c r="I134" s="40"/>
    </row>
    <row r="135" spans="1:9" ht="15" customHeight="1" x14ac:dyDescent="0.2">
      <c r="A135" s="202"/>
      <c r="B135" s="208" t="s">
        <v>9</v>
      </c>
      <c r="C135" s="42">
        <f>A133-1</f>
        <v>78</v>
      </c>
      <c r="D135" s="39">
        <v>30</v>
      </c>
      <c r="E135" s="41"/>
      <c r="F135" s="43"/>
      <c r="G135" s="43"/>
      <c r="H135" s="43"/>
      <c r="I135" s="44"/>
    </row>
    <row r="136" spans="1:9" ht="15" customHeight="1" x14ac:dyDescent="0.2">
      <c r="A136" s="202"/>
      <c r="B136" s="209"/>
      <c r="C136" s="42">
        <f>A133-7</f>
        <v>72</v>
      </c>
      <c r="D136" s="39">
        <v>20</v>
      </c>
      <c r="E136" s="41"/>
      <c r="F136" s="43"/>
      <c r="G136" s="43"/>
      <c r="H136" s="43"/>
      <c r="I136" s="44"/>
    </row>
    <row r="137" spans="1:9" ht="15" customHeight="1" x14ac:dyDescent="0.2">
      <c r="A137" s="202"/>
      <c r="B137" s="209"/>
      <c r="C137" s="42"/>
      <c r="D137" s="19">
        <v>15</v>
      </c>
      <c r="E137" s="41"/>
      <c r="F137" s="41"/>
      <c r="G137" s="41"/>
      <c r="H137" s="41"/>
      <c r="I137" s="40"/>
    </row>
    <row r="138" spans="1:9" ht="15" customHeight="1" x14ac:dyDescent="0.2">
      <c r="A138" s="202"/>
      <c r="B138" s="210"/>
      <c r="C138" s="42"/>
      <c r="D138" s="19">
        <v>15</v>
      </c>
      <c r="E138" s="41"/>
      <c r="F138" s="41"/>
      <c r="G138" s="41"/>
      <c r="H138" s="41"/>
      <c r="I138" s="40"/>
    </row>
    <row r="139" spans="1:9" ht="15" customHeight="1" x14ac:dyDescent="0.2">
      <c r="A139" s="202"/>
      <c r="B139" s="211" t="s">
        <v>11</v>
      </c>
      <c r="C139" s="42"/>
      <c r="D139" s="19">
        <v>10</v>
      </c>
      <c r="E139" s="41"/>
      <c r="F139" s="45"/>
      <c r="G139" s="46"/>
      <c r="H139" s="41"/>
      <c r="I139" s="40"/>
    </row>
    <row r="140" spans="1:9" ht="15" customHeight="1" x14ac:dyDescent="0.2">
      <c r="A140" s="202"/>
      <c r="B140" s="210"/>
      <c r="C140" s="42"/>
      <c r="D140" s="19">
        <v>10</v>
      </c>
      <c r="E140" s="41"/>
      <c r="F140" s="45"/>
      <c r="G140" s="46"/>
      <c r="H140" s="41"/>
      <c r="I140" s="40"/>
    </row>
    <row r="141" spans="1:9" ht="15" customHeight="1" x14ac:dyDescent="0.2">
      <c r="A141" s="202"/>
      <c r="B141" s="211" t="s">
        <v>12</v>
      </c>
      <c r="C141" s="42"/>
      <c r="D141" s="19">
        <v>20</v>
      </c>
      <c r="E141" s="41"/>
      <c r="F141" s="45"/>
      <c r="G141" s="46"/>
      <c r="H141" s="41"/>
      <c r="I141" s="40"/>
    </row>
    <row r="142" spans="1:9" ht="15" customHeight="1" x14ac:dyDescent="0.2">
      <c r="A142" s="203"/>
      <c r="B142" s="210"/>
      <c r="C142" s="42"/>
      <c r="D142" s="19">
        <v>20</v>
      </c>
      <c r="E142" s="41"/>
      <c r="F142" s="45"/>
      <c r="G142" s="46"/>
      <c r="H142" s="41"/>
      <c r="I142" s="40"/>
    </row>
    <row r="143" spans="1:9" ht="15" customHeight="1" x14ac:dyDescent="0.2">
      <c r="A143" s="201">
        <f>A133+1</f>
        <v>80</v>
      </c>
      <c r="B143" s="204"/>
      <c r="C143" s="205"/>
      <c r="D143" s="24">
        <v>50</v>
      </c>
      <c r="E143" s="38"/>
      <c r="F143" s="38"/>
      <c r="G143" s="38"/>
      <c r="H143" s="38"/>
      <c r="I143" s="23"/>
    </row>
    <row r="144" spans="1:9" ht="15" customHeight="1" x14ac:dyDescent="0.2">
      <c r="A144" s="202"/>
      <c r="B144" s="206"/>
      <c r="C144" s="207"/>
      <c r="D144" s="19">
        <v>50</v>
      </c>
      <c r="E144" s="29"/>
      <c r="F144" s="29"/>
      <c r="G144" s="29"/>
      <c r="H144" s="29"/>
      <c r="I144" s="40"/>
    </row>
    <row r="145" spans="1:9" ht="15" customHeight="1" x14ac:dyDescent="0.2">
      <c r="A145" s="202"/>
      <c r="B145" s="208" t="s">
        <v>9</v>
      </c>
      <c r="C145" s="42">
        <f>A143-1</f>
        <v>79</v>
      </c>
      <c r="D145" s="39">
        <v>30</v>
      </c>
      <c r="E145" s="41"/>
      <c r="F145" s="43"/>
      <c r="G145" s="43"/>
      <c r="H145" s="43"/>
      <c r="I145" s="44"/>
    </row>
    <row r="146" spans="1:9" ht="15" customHeight="1" x14ac:dyDescent="0.2">
      <c r="A146" s="202"/>
      <c r="B146" s="209"/>
      <c r="C146" s="42">
        <f>A143-7</f>
        <v>73</v>
      </c>
      <c r="D146" s="39">
        <v>20</v>
      </c>
      <c r="E146" s="41"/>
      <c r="F146" s="43"/>
      <c r="G146" s="43"/>
      <c r="H146" s="43"/>
      <c r="I146" s="44"/>
    </row>
    <row r="147" spans="1:9" ht="15" customHeight="1" x14ac:dyDescent="0.2">
      <c r="A147" s="202"/>
      <c r="B147" s="209"/>
      <c r="C147" s="42"/>
      <c r="D147" s="19">
        <v>15</v>
      </c>
      <c r="E147" s="41"/>
      <c r="F147" s="41"/>
      <c r="G147" s="41"/>
      <c r="H147" s="41"/>
      <c r="I147" s="40"/>
    </row>
    <row r="148" spans="1:9" ht="15" customHeight="1" x14ac:dyDescent="0.2">
      <c r="A148" s="202"/>
      <c r="B148" s="210"/>
      <c r="C148" s="42"/>
      <c r="D148" s="19">
        <v>15</v>
      </c>
      <c r="E148" s="41"/>
      <c r="F148" s="41"/>
      <c r="G148" s="41"/>
      <c r="H148" s="41"/>
      <c r="I148" s="40"/>
    </row>
    <row r="149" spans="1:9" ht="15" customHeight="1" x14ac:dyDescent="0.2">
      <c r="A149" s="202"/>
      <c r="B149" s="211" t="s">
        <v>11</v>
      </c>
      <c r="C149" s="42"/>
      <c r="D149" s="19">
        <v>10</v>
      </c>
      <c r="E149" s="41"/>
      <c r="F149" s="45"/>
      <c r="G149" s="46"/>
      <c r="H149" s="41"/>
      <c r="I149" s="40"/>
    </row>
    <row r="150" spans="1:9" ht="15" customHeight="1" x14ac:dyDescent="0.2">
      <c r="A150" s="202"/>
      <c r="B150" s="210"/>
      <c r="C150" s="42"/>
      <c r="D150" s="19">
        <v>10</v>
      </c>
      <c r="E150" s="41"/>
      <c r="F150" s="45"/>
      <c r="G150" s="46"/>
      <c r="H150" s="41"/>
      <c r="I150" s="40"/>
    </row>
    <row r="151" spans="1:9" ht="15" customHeight="1" x14ac:dyDescent="0.2">
      <c r="A151" s="202"/>
      <c r="B151" s="211" t="s">
        <v>12</v>
      </c>
      <c r="C151" s="42"/>
      <c r="D151" s="19">
        <v>20</v>
      </c>
      <c r="E151" s="41"/>
      <c r="F151" s="45"/>
      <c r="G151" s="46"/>
      <c r="H151" s="41"/>
      <c r="I151" s="40"/>
    </row>
    <row r="152" spans="1:9" ht="15" customHeight="1" x14ac:dyDescent="0.2">
      <c r="A152" s="203"/>
      <c r="B152" s="210"/>
      <c r="C152" s="42"/>
      <c r="D152" s="19">
        <v>20</v>
      </c>
      <c r="E152" s="41"/>
      <c r="F152" s="45"/>
      <c r="G152" s="46"/>
      <c r="H152" s="41"/>
      <c r="I152" s="40"/>
    </row>
    <row r="153" spans="1:9" ht="15" customHeight="1" x14ac:dyDescent="0.2">
      <c r="A153" s="201">
        <f>A143+1</f>
        <v>81</v>
      </c>
      <c r="B153" s="204"/>
      <c r="C153" s="205"/>
      <c r="D153" s="24">
        <v>50</v>
      </c>
      <c r="E153" s="38"/>
      <c r="F153" s="38"/>
      <c r="G153" s="38"/>
      <c r="H153" s="38"/>
      <c r="I153" s="23"/>
    </row>
    <row r="154" spans="1:9" ht="15" customHeight="1" x14ac:dyDescent="0.2">
      <c r="A154" s="202"/>
      <c r="B154" s="206"/>
      <c r="C154" s="207"/>
      <c r="D154" s="19">
        <v>50</v>
      </c>
      <c r="E154" s="29"/>
      <c r="F154" s="29"/>
      <c r="G154" s="29"/>
      <c r="H154" s="29"/>
      <c r="I154" s="40"/>
    </row>
    <row r="155" spans="1:9" ht="15" customHeight="1" x14ac:dyDescent="0.2">
      <c r="A155" s="202"/>
      <c r="B155" s="208" t="s">
        <v>9</v>
      </c>
      <c r="C155" s="42">
        <f>A153-1</f>
        <v>80</v>
      </c>
      <c r="D155" s="39">
        <v>30</v>
      </c>
      <c r="E155" s="41"/>
      <c r="F155" s="43"/>
      <c r="G155" s="43"/>
      <c r="H155" s="43"/>
      <c r="I155" s="44"/>
    </row>
    <row r="156" spans="1:9" ht="15" customHeight="1" x14ac:dyDescent="0.2">
      <c r="A156" s="202"/>
      <c r="B156" s="209"/>
      <c r="C156" s="42">
        <f>A153-7</f>
        <v>74</v>
      </c>
      <c r="D156" s="39">
        <v>20</v>
      </c>
      <c r="E156" s="41"/>
      <c r="F156" s="43"/>
      <c r="G156" s="43"/>
      <c r="H156" s="43"/>
      <c r="I156" s="44"/>
    </row>
    <row r="157" spans="1:9" ht="15" customHeight="1" x14ac:dyDescent="0.2">
      <c r="A157" s="202"/>
      <c r="B157" s="209"/>
      <c r="C157" s="42"/>
      <c r="D157" s="19">
        <v>15</v>
      </c>
      <c r="E157" s="41"/>
      <c r="F157" s="41"/>
      <c r="G157" s="41"/>
      <c r="H157" s="41"/>
      <c r="I157" s="40"/>
    </row>
    <row r="158" spans="1:9" ht="15" customHeight="1" x14ac:dyDescent="0.2">
      <c r="A158" s="202"/>
      <c r="B158" s="210"/>
      <c r="C158" s="42"/>
      <c r="D158" s="19">
        <v>15</v>
      </c>
      <c r="E158" s="41"/>
      <c r="F158" s="41"/>
      <c r="G158" s="41"/>
      <c r="H158" s="41"/>
      <c r="I158" s="40"/>
    </row>
    <row r="159" spans="1:9" ht="15" customHeight="1" x14ac:dyDescent="0.2">
      <c r="A159" s="202"/>
      <c r="B159" s="211" t="s">
        <v>11</v>
      </c>
      <c r="C159" s="42"/>
      <c r="D159" s="19">
        <v>10</v>
      </c>
      <c r="E159" s="41"/>
      <c r="F159" s="45"/>
      <c r="G159" s="46"/>
      <c r="H159" s="41"/>
      <c r="I159" s="40"/>
    </row>
    <row r="160" spans="1:9" ht="15" customHeight="1" x14ac:dyDescent="0.2">
      <c r="A160" s="202"/>
      <c r="B160" s="210"/>
      <c r="C160" s="42"/>
      <c r="D160" s="19">
        <v>10</v>
      </c>
      <c r="E160" s="41"/>
      <c r="F160" s="45"/>
      <c r="G160" s="46"/>
      <c r="H160" s="41"/>
      <c r="I160" s="40"/>
    </row>
    <row r="161" spans="1:9" ht="15" customHeight="1" x14ac:dyDescent="0.2">
      <c r="A161" s="202"/>
      <c r="B161" s="211" t="s">
        <v>12</v>
      </c>
      <c r="C161" s="42"/>
      <c r="D161" s="19">
        <v>20</v>
      </c>
      <c r="E161" s="41"/>
      <c r="F161" s="45"/>
      <c r="G161" s="46"/>
      <c r="H161" s="41"/>
      <c r="I161" s="40"/>
    </row>
    <row r="162" spans="1:9" ht="15" customHeight="1" x14ac:dyDescent="0.2">
      <c r="A162" s="203"/>
      <c r="B162" s="212"/>
      <c r="C162" s="42"/>
      <c r="D162" s="19">
        <v>20</v>
      </c>
      <c r="E162" s="41"/>
      <c r="F162" s="45"/>
      <c r="G162" s="46"/>
      <c r="H162" s="41"/>
      <c r="I162" s="40"/>
    </row>
    <row r="163" spans="1:9" ht="15" customHeight="1" x14ac:dyDescent="0.2">
      <c r="A163" s="201">
        <f>A153+1</f>
        <v>82</v>
      </c>
      <c r="B163" s="204"/>
      <c r="C163" s="205"/>
      <c r="D163" s="24">
        <v>50</v>
      </c>
      <c r="E163" s="38"/>
      <c r="F163" s="38"/>
      <c r="G163" s="38"/>
      <c r="H163" s="38"/>
      <c r="I163" s="23"/>
    </row>
    <row r="164" spans="1:9" ht="15" customHeight="1" x14ac:dyDescent="0.2">
      <c r="A164" s="202"/>
      <c r="B164" s="206"/>
      <c r="C164" s="207"/>
      <c r="D164" s="19">
        <v>50</v>
      </c>
      <c r="E164" s="29"/>
      <c r="F164" s="29"/>
      <c r="G164" s="29"/>
      <c r="H164" s="29"/>
      <c r="I164" s="40"/>
    </row>
    <row r="165" spans="1:9" ht="15" customHeight="1" x14ac:dyDescent="0.2">
      <c r="A165" s="202"/>
      <c r="B165" s="208" t="s">
        <v>9</v>
      </c>
      <c r="C165" s="42">
        <f>A163-1</f>
        <v>81</v>
      </c>
      <c r="D165" s="39">
        <v>30</v>
      </c>
      <c r="E165" s="41"/>
      <c r="F165" s="43"/>
      <c r="G165" s="43"/>
      <c r="H165" s="43"/>
      <c r="I165" s="44"/>
    </row>
    <row r="166" spans="1:9" ht="15" customHeight="1" x14ac:dyDescent="0.2">
      <c r="A166" s="202"/>
      <c r="B166" s="209"/>
      <c r="C166" s="42">
        <f>A163-7</f>
        <v>75</v>
      </c>
      <c r="D166" s="39">
        <v>20</v>
      </c>
      <c r="E166" s="41"/>
      <c r="F166" s="43"/>
      <c r="G166" s="43"/>
      <c r="H166" s="43"/>
      <c r="I166" s="44"/>
    </row>
    <row r="167" spans="1:9" ht="15" customHeight="1" x14ac:dyDescent="0.2">
      <c r="A167" s="202"/>
      <c r="B167" s="209"/>
      <c r="C167" s="42"/>
      <c r="D167" s="19">
        <v>15</v>
      </c>
      <c r="E167" s="41"/>
      <c r="F167" s="41"/>
      <c r="G167" s="41"/>
      <c r="H167" s="41"/>
      <c r="I167" s="40"/>
    </row>
    <row r="168" spans="1:9" ht="15" customHeight="1" x14ac:dyDescent="0.2">
      <c r="A168" s="202"/>
      <c r="B168" s="210"/>
      <c r="C168" s="42"/>
      <c r="D168" s="19">
        <v>15</v>
      </c>
      <c r="E168" s="41"/>
      <c r="F168" s="41"/>
      <c r="G168" s="41"/>
      <c r="H168" s="41"/>
      <c r="I168" s="40"/>
    </row>
    <row r="169" spans="1:9" ht="15" customHeight="1" x14ac:dyDescent="0.2">
      <c r="A169" s="202"/>
      <c r="B169" s="211" t="s">
        <v>11</v>
      </c>
      <c r="C169" s="42"/>
      <c r="D169" s="19">
        <v>10</v>
      </c>
      <c r="E169" s="41"/>
      <c r="F169" s="45"/>
      <c r="G169" s="46"/>
      <c r="H169" s="41"/>
      <c r="I169" s="40"/>
    </row>
    <row r="170" spans="1:9" ht="15" customHeight="1" x14ac:dyDescent="0.2">
      <c r="A170" s="202"/>
      <c r="B170" s="210"/>
      <c r="C170" s="42"/>
      <c r="D170" s="19">
        <v>10</v>
      </c>
      <c r="E170" s="41"/>
      <c r="F170" s="45"/>
      <c r="G170" s="46"/>
      <c r="H170" s="41"/>
      <c r="I170" s="40"/>
    </row>
    <row r="171" spans="1:9" ht="15" customHeight="1" x14ac:dyDescent="0.2">
      <c r="A171" s="202"/>
      <c r="B171" s="211" t="s">
        <v>12</v>
      </c>
      <c r="C171" s="42"/>
      <c r="D171" s="19">
        <v>20</v>
      </c>
      <c r="E171" s="41"/>
      <c r="F171" s="45"/>
      <c r="G171" s="46"/>
      <c r="H171" s="41"/>
      <c r="I171" s="40"/>
    </row>
    <row r="172" spans="1:9" ht="15" customHeight="1" x14ac:dyDescent="0.2">
      <c r="A172" s="203"/>
      <c r="B172" s="210"/>
      <c r="C172" s="42"/>
      <c r="D172" s="19">
        <v>20</v>
      </c>
      <c r="E172" s="41"/>
      <c r="F172" s="45"/>
      <c r="G172" s="46"/>
      <c r="H172" s="41"/>
      <c r="I172" s="40"/>
    </row>
    <row r="173" spans="1:9" ht="15" customHeight="1" x14ac:dyDescent="0.2">
      <c r="A173" s="201">
        <f>A163+1</f>
        <v>83</v>
      </c>
      <c r="B173" s="204"/>
      <c r="C173" s="205"/>
      <c r="D173" s="24">
        <v>50</v>
      </c>
      <c r="E173" s="38"/>
      <c r="F173" s="38"/>
      <c r="G173" s="38"/>
      <c r="H173" s="38"/>
      <c r="I173" s="23"/>
    </row>
    <row r="174" spans="1:9" ht="15" customHeight="1" x14ac:dyDescent="0.2">
      <c r="A174" s="202"/>
      <c r="B174" s="206"/>
      <c r="C174" s="207"/>
      <c r="D174" s="19">
        <v>50</v>
      </c>
      <c r="E174" s="29"/>
      <c r="F174" s="29"/>
      <c r="G174" s="29"/>
      <c r="H174" s="29"/>
      <c r="I174" s="40"/>
    </row>
    <row r="175" spans="1:9" ht="15" customHeight="1" x14ac:dyDescent="0.2">
      <c r="A175" s="202"/>
      <c r="B175" s="208" t="s">
        <v>9</v>
      </c>
      <c r="C175" s="42">
        <f>A173-1</f>
        <v>82</v>
      </c>
      <c r="D175" s="39">
        <v>30</v>
      </c>
      <c r="E175" s="41"/>
      <c r="F175" s="43"/>
      <c r="G175" s="43"/>
      <c r="H175" s="43"/>
      <c r="I175" s="44"/>
    </row>
    <row r="176" spans="1:9" ht="15" customHeight="1" x14ac:dyDescent="0.2">
      <c r="A176" s="202"/>
      <c r="B176" s="209"/>
      <c r="C176" s="42">
        <f>A173-7</f>
        <v>76</v>
      </c>
      <c r="D176" s="39">
        <v>20</v>
      </c>
      <c r="E176" s="41"/>
      <c r="F176" s="43"/>
      <c r="G176" s="43"/>
      <c r="H176" s="43"/>
      <c r="I176" s="44"/>
    </row>
    <row r="177" spans="1:9" ht="15" customHeight="1" x14ac:dyDescent="0.2">
      <c r="A177" s="202"/>
      <c r="B177" s="209"/>
      <c r="C177" s="42"/>
      <c r="D177" s="19">
        <v>15</v>
      </c>
      <c r="E177" s="41"/>
      <c r="F177" s="41"/>
      <c r="G177" s="41"/>
      <c r="H177" s="41"/>
      <c r="I177" s="40"/>
    </row>
    <row r="178" spans="1:9" ht="15" customHeight="1" x14ac:dyDescent="0.2">
      <c r="A178" s="202"/>
      <c r="B178" s="210"/>
      <c r="C178" s="42"/>
      <c r="D178" s="19">
        <v>15</v>
      </c>
      <c r="E178" s="41"/>
      <c r="F178" s="41"/>
      <c r="G178" s="41"/>
      <c r="H178" s="41"/>
      <c r="I178" s="40"/>
    </row>
    <row r="179" spans="1:9" ht="15" customHeight="1" x14ac:dyDescent="0.2">
      <c r="A179" s="202"/>
      <c r="B179" s="211" t="s">
        <v>11</v>
      </c>
      <c r="C179" s="42"/>
      <c r="D179" s="19">
        <v>10</v>
      </c>
      <c r="E179" s="41"/>
      <c r="F179" s="45"/>
      <c r="G179" s="46"/>
      <c r="H179" s="41"/>
      <c r="I179" s="40"/>
    </row>
    <row r="180" spans="1:9" ht="15" customHeight="1" x14ac:dyDescent="0.2">
      <c r="A180" s="202"/>
      <c r="B180" s="210"/>
      <c r="C180" s="42"/>
      <c r="D180" s="19">
        <v>10</v>
      </c>
      <c r="E180" s="41"/>
      <c r="F180" s="45"/>
      <c r="G180" s="46"/>
      <c r="H180" s="41"/>
      <c r="I180" s="40"/>
    </row>
    <row r="181" spans="1:9" ht="15" customHeight="1" x14ac:dyDescent="0.2">
      <c r="A181" s="202"/>
      <c r="B181" s="211" t="s">
        <v>12</v>
      </c>
      <c r="C181" s="42"/>
      <c r="D181" s="19">
        <v>20</v>
      </c>
      <c r="E181" s="41"/>
      <c r="F181" s="45"/>
      <c r="G181" s="46"/>
      <c r="H181" s="41"/>
      <c r="I181" s="40"/>
    </row>
    <row r="182" spans="1:9" ht="15" customHeight="1" x14ac:dyDescent="0.2">
      <c r="A182" s="203"/>
      <c r="B182" s="212"/>
      <c r="C182" s="42"/>
      <c r="D182" s="19">
        <v>20</v>
      </c>
      <c r="E182" s="41"/>
      <c r="F182" s="45"/>
      <c r="G182" s="46"/>
      <c r="H182" s="41"/>
      <c r="I182" s="40"/>
    </row>
    <row r="183" spans="1:9" ht="15" customHeight="1" x14ac:dyDescent="0.2">
      <c r="A183" s="201">
        <f>A173+1</f>
        <v>84</v>
      </c>
      <c r="B183" s="204"/>
      <c r="C183" s="205"/>
      <c r="D183" s="24">
        <v>50</v>
      </c>
      <c r="E183" s="38"/>
      <c r="F183" s="38"/>
      <c r="G183" s="38"/>
      <c r="H183" s="38"/>
      <c r="I183" s="23"/>
    </row>
    <row r="184" spans="1:9" ht="15" customHeight="1" x14ac:dyDescent="0.2">
      <c r="A184" s="202"/>
      <c r="B184" s="206"/>
      <c r="C184" s="207"/>
      <c r="D184" s="19">
        <v>50</v>
      </c>
      <c r="E184" s="29"/>
      <c r="F184" s="29"/>
      <c r="G184" s="29"/>
      <c r="H184" s="29"/>
      <c r="I184" s="40"/>
    </row>
    <row r="185" spans="1:9" ht="15" customHeight="1" x14ac:dyDescent="0.2">
      <c r="A185" s="202"/>
      <c r="B185" s="208" t="s">
        <v>9</v>
      </c>
      <c r="C185" s="42">
        <f>A183-1</f>
        <v>83</v>
      </c>
      <c r="D185" s="39">
        <v>30</v>
      </c>
      <c r="E185" s="41"/>
      <c r="F185" s="43"/>
      <c r="G185" s="43"/>
      <c r="H185" s="43"/>
      <c r="I185" s="44"/>
    </row>
    <row r="186" spans="1:9" ht="15" customHeight="1" x14ac:dyDescent="0.2">
      <c r="A186" s="202"/>
      <c r="B186" s="209"/>
      <c r="C186" s="42">
        <f>A183-7</f>
        <v>77</v>
      </c>
      <c r="D186" s="39">
        <v>20</v>
      </c>
      <c r="E186" s="41"/>
      <c r="F186" s="43"/>
      <c r="G186" s="43"/>
      <c r="H186" s="43"/>
      <c r="I186" s="44"/>
    </row>
    <row r="187" spans="1:9" ht="15" customHeight="1" x14ac:dyDescent="0.2">
      <c r="A187" s="202"/>
      <c r="B187" s="209"/>
      <c r="C187" s="42"/>
      <c r="D187" s="19">
        <v>15</v>
      </c>
      <c r="E187" s="41"/>
      <c r="F187" s="41"/>
      <c r="G187" s="41"/>
      <c r="H187" s="41"/>
      <c r="I187" s="40"/>
    </row>
    <row r="188" spans="1:9" ht="15" customHeight="1" x14ac:dyDescent="0.2">
      <c r="A188" s="202"/>
      <c r="B188" s="210"/>
      <c r="C188" s="42"/>
      <c r="D188" s="19">
        <v>15</v>
      </c>
      <c r="E188" s="41"/>
      <c r="F188" s="41"/>
      <c r="G188" s="41"/>
      <c r="H188" s="41"/>
      <c r="I188" s="40"/>
    </row>
    <row r="189" spans="1:9" ht="15" customHeight="1" x14ac:dyDescent="0.2">
      <c r="A189" s="202"/>
      <c r="B189" s="211" t="s">
        <v>11</v>
      </c>
      <c r="C189" s="42"/>
      <c r="D189" s="19">
        <v>10</v>
      </c>
      <c r="E189" s="41"/>
      <c r="F189" s="45"/>
      <c r="G189" s="46"/>
      <c r="H189" s="41"/>
      <c r="I189" s="40"/>
    </row>
    <row r="190" spans="1:9" ht="15" customHeight="1" x14ac:dyDescent="0.2">
      <c r="A190" s="202"/>
      <c r="B190" s="210"/>
      <c r="C190" s="42"/>
      <c r="D190" s="19">
        <v>10</v>
      </c>
      <c r="E190" s="41"/>
      <c r="F190" s="45"/>
      <c r="G190" s="46"/>
      <c r="H190" s="41"/>
      <c r="I190" s="40"/>
    </row>
    <row r="191" spans="1:9" ht="15" customHeight="1" x14ac:dyDescent="0.2">
      <c r="A191" s="202"/>
      <c r="B191" s="211" t="s">
        <v>12</v>
      </c>
      <c r="C191" s="42"/>
      <c r="D191" s="19">
        <v>20</v>
      </c>
      <c r="E191" s="41"/>
      <c r="F191" s="45"/>
      <c r="G191" s="46"/>
      <c r="H191" s="41"/>
      <c r="I191" s="40"/>
    </row>
    <row r="192" spans="1:9" ht="15" customHeight="1" x14ac:dyDescent="0.2">
      <c r="A192" s="203"/>
      <c r="B192" s="210"/>
      <c r="C192" s="42"/>
      <c r="D192" s="19">
        <v>20</v>
      </c>
      <c r="E192" s="41"/>
      <c r="F192" s="45"/>
      <c r="G192" s="46"/>
      <c r="H192" s="41"/>
      <c r="I192" s="40"/>
    </row>
    <row r="193" spans="1:9" ht="15" customHeight="1" thickBot="1" x14ac:dyDescent="0.25">
      <c r="A193" s="8"/>
      <c r="B193" s="28"/>
      <c r="C193" s="9"/>
      <c r="D193" s="10">
        <f>1/60*SUM(D123:D192)</f>
        <v>28</v>
      </c>
      <c r="E193" s="10">
        <f>1/60*SUM(E123:E150)</f>
        <v>0</v>
      </c>
      <c r="F193" s="9"/>
      <c r="G193" s="9"/>
      <c r="H193" s="9"/>
      <c r="I193" s="11"/>
    </row>
    <row r="194" spans="1:9" ht="15" customHeight="1" thickTop="1" x14ac:dyDescent="0.2"/>
  </sheetData>
  <mergeCells count="163">
    <mergeCell ref="A1:I1"/>
    <mergeCell ref="A2:B2"/>
    <mergeCell ref="D2:E2"/>
    <mergeCell ref="F2:I2"/>
    <mergeCell ref="B3:C3"/>
    <mergeCell ref="A4:A6"/>
    <mergeCell ref="B4:C4"/>
    <mergeCell ref="B5:C5"/>
    <mergeCell ref="B6:C6"/>
    <mergeCell ref="A15:A18"/>
    <mergeCell ref="B15:C15"/>
    <mergeCell ref="B16:C16"/>
    <mergeCell ref="B17:C17"/>
    <mergeCell ref="A19:A22"/>
    <mergeCell ref="B19:C19"/>
    <mergeCell ref="B20:C20"/>
    <mergeCell ref="B21:C21"/>
    <mergeCell ref="A7:A10"/>
    <mergeCell ref="B7:C7"/>
    <mergeCell ref="B9:C9"/>
    <mergeCell ref="A11:A14"/>
    <mergeCell ref="B11:C11"/>
    <mergeCell ref="B12:C12"/>
    <mergeCell ref="B13:C13"/>
    <mergeCell ref="B8:C8"/>
    <mergeCell ref="A32:I32"/>
    <mergeCell ref="A33:I33"/>
    <mergeCell ref="A34:B34"/>
    <mergeCell ref="D34:E34"/>
    <mergeCell ref="F34:I34"/>
    <mergeCell ref="B35:C35"/>
    <mergeCell ref="A23:A26"/>
    <mergeCell ref="B23:C23"/>
    <mergeCell ref="B24:C24"/>
    <mergeCell ref="B25:C25"/>
    <mergeCell ref="A27:A30"/>
    <mergeCell ref="B27:C27"/>
    <mergeCell ref="B28:C28"/>
    <mergeCell ref="B29:C29"/>
    <mergeCell ref="A36:A40"/>
    <mergeCell ref="B36:C36"/>
    <mergeCell ref="B37:C37"/>
    <mergeCell ref="B38:C38"/>
    <mergeCell ref="B39:B40"/>
    <mergeCell ref="A41:A45"/>
    <mergeCell ref="B41:C41"/>
    <mergeCell ref="B42:C42"/>
    <mergeCell ref="B43:C43"/>
    <mergeCell ref="B44:B45"/>
    <mergeCell ref="A46:A50"/>
    <mergeCell ref="B46:C46"/>
    <mergeCell ref="B47:C47"/>
    <mergeCell ref="B48:C48"/>
    <mergeCell ref="B49:B50"/>
    <mergeCell ref="A51:A55"/>
    <mergeCell ref="B51:C51"/>
    <mergeCell ref="B52:C52"/>
    <mergeCell ref="B53:C53"/>
    <mergeCell ref="B54:B55"/>
    <mergeCell ref="A66:A70"/>
    <mergeCell ref="B66:C66"/>
    <mergeCell ref="B67:C67"/>
    <mergeCell ref="B68:C68"/>
    <mergeCell ref="B69:B70"/>
    <mergeCell ref="A72:I72"/>
    <mergeCell ref="A56:A60"/>
    <mergeCell ref="B56:C56"/>
    <mergeCell ref="B57:C57"/>
    <mergeCell ref="B58:C58"/>
    <mergeCell ref="B59:B60"/>
    <mergeCell ref="A61:A65"/>
    <mergeCell ref="B61:C61"/>
    <mergeCell ref="B62:C62"/>
    <mergeCell ref="B63:C63"/>
    <mergeCell ref="B64:B65"/>
    <mergeCell ref="A73:I73"/>
    <mergeCell ref="A74:B74"/>
    <mergeCell ref="D74:E74"/>
    <mergeCell ref="F74:I74"/>
    <mergeCell ref="B75:C75"/>
    <mergeCell ref="A76:A81"/>
    <mergeCell ref="B76:C76"/>
    <mergeCell ref="B77:C77"/>
    <mergeCell ref="B78:C78"/>
    <mergeCell ref="B79:B81"/>
    <mergeCell ref="A82:A87"/>
    <mergeCell ref="B82:C82"/>
    <mergeCell ref="B83:C83"/>
    <mergeCell ref="B84:C84"/>
    <mergeCell ref="B85:B87"/>
    <mergeCell ref="A88:A93"/>
    <mergeCell ref="B88:C88"/>
    <mergeCell ref="B89:C89"/>
    <mergeCell ref="B90:C90"/>
    <mergeCell ref="B91:B93"/>
    <mergeCell ref="A94:A99"/>
    <mergeCell ref="B94:C94"/>
    <mergeCell ref="B95:C95"/>
    <mergeCell ref="B96:C96"/>
    <mergeCell ref="B97:B99"/>
    <mergeCell ref="A100:A105"/>
    <mergeCell ref="B100:C100"/>
    <mergeCell ref="B101:C101"/>
    <mergeCell ref="B102:C102"/>
    <mergeCell ref="B103:B105"/>
    <mergeCell ref="A106:A111"/>
    <mergeCell ref="B106:C106"/>
    <mergeCell ref="B107:C107"/>
    <mergeCell ref="B108:C108"/>
    <mergeCell ref="B109:B111"/>
    <mergeCell ref="A112:A117"/>
    <mergeCell ref="B112:C112"/>
    <mergeCell ref="B113:C113"/>
    <mergeCell ref="B114:C114"/>
    <mergeCell ref="B115:B117"/>
    <mergeCell ref="A123:A132"/>
    <mergeCell ref="B123:C123"/>
    <mergeCell ref="B124:C124"/>
    <mergeCell ref="B125:B128"/>
    <mergeCell ref="B129:B130"/>
    <mergeCell ref="B131:B132"/>
    <mergeCell ref="A119:I119"/>
    <mergeCell ref="A120:I120"/>
    <mergeCell ref="A121:B121"/>
    <mergeCell ref="D121:E121"/>
    <mergeCell ref="F121:I121"/>
    <mergeCell ref="B122:C122"/>
    <mergeCell ref="A143:A152"/>
    <mergeCell ref="B143:C143"/>
    <mergeCell ref="B144:C144"/>
    <mergeCell ref="B145:B148"/>
    <mergeCell ref="B149:B150"/>
    <mergeCell ref="B151:B152"/>
    <mergeCell ref="A133:A142"/>
    <mergeCell ref="B133:C133"/>
    <mergeCell ref="B134:C134"/>
    <mergeCell ref="B135:B138"/>
    <mergeCell ref="B139:B140"/>
    <mergeCell ref="B141:B142"/>
    <mergeCell ref="A163:A172"/>
    <mergeCell ref="B163:C163"/>
    <mergeCell ref="B164:C164"/>
    <mergeCell ref="B165:B168"/>
    <mergeCell ref="B169:B170"/>
    <mergeCell ref="B171:B172"/>
    <mergeCell ref="A153:A162"/>
    <mergeCell ref="B153:C153"/>
    <mergeCell ref="B154:C154"/>
    <mergeCell ref="B155:B158"/>
    <mergeCell ref="B159:B160"/>
    <mergeCell ref="B161:B162"/>
    <mergeCell ref="A183:A192"/>
    <mergeCell ref="B183:C183"/>
    <mergeCell ref="B184:C184"/>
    <mergeCell ref="B185:B188"/>
    <mergeCell ref="B189:B190"/>
    <mergeCell ref="B191:B192"/>
    <mergeCell ref="A173:A182"/>
    <mergeCell ref="B173:C173"/>
    <mergeCell ref="B174:C174"/>
    <mergeCell ref="B175:B178"/>
    <mergeCell ref="B179:B180"/>
    <mergeCell ref="B181:B182"/>
  </mergeCells>
  <pageMargins left="0.511811024" right="0.511811024" top="0.78740157499999996" bottom="0.78740157499999996" header="0.31496062000000002" footer="0.31496062000000002"/>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COMPARAÇÕES </vt:lpstr>
      <vt:lpstr>CÁLCULO CH DISC </vt:lpstr>
      <vt:lpstr>PLANO DE ESTUDOS (rev. 24 7)</vt:lpstr>
      <vt:lpstr>PLANO DE ESTUDOS (em branco)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Home</cp:lastModifiedBy>
  <dcterms:created xsi:type="dcterms:W3CDTF">2017-09-07T14:36:51Z</dcterms:created>
  <dcterms:modified xsi:type="dcterms:W3CDTF">2019-11-14T15:34:13Z</dcterms:modified>
</cp:coreProperties>
</file>