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Home\Dropbox\2 - Estratégia\PLANO DE ESTUDOS\Plano de Estudos - Camara de Gravatá\"/>
    </mc:Choice>
  </mc:AlternateContent>
  <bookViews>
    <workbookView xWindow="0" yWindow="0" windowWidth="20490" windowHeight="7755"/>
  </bookViews>
  <sheets>
    <sheet name="COMPARAÇÕES " sheetId="36" r:id="rId1"/>
    <sheet name="CÁLCULO CH DISC " sheetId="31" r:id="rId2"/>
    <sheet name="PLANO DE ESTUDOS (rev. 24 7)" sheetId="37" r:id="rId3"/>
    <sheet name="PLANO DE ESTUDOS (em branco)" sheetId="35" r:id="rId4"/>
  </sheets>
  <calcPr calcId="152511"/>
  <fileRecoveryPr autoRecover="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111" i="37" l="1"/>
  <c r="N24" i="36"/>
  <c r="N26" i="36"/>
  <c r="N27" i="36"/>
  <c r="N28" i="36"/>
  <c r="N23" i="36"/>
  <c r="N29" i="36" l="1"/>
  <c r="J42" i="36"/>
  <c r="E38" i="36"/>
  <c r="E40" i="36"/>
  <c r="E41" i="36"/>
  <c r="E42" i="36"/>
  <c r="B9" i="36"/>
  <c r="I37" i="36"/>
  <c r="A37" i="36"/>
  <c r="B42" i="36"/>
  <c r="C42" i="36"/>
  <c r="D42" i="36"/>
  <c r="I23" i="36"/>
  <c r="A23" i="36"/>
  <c r="C28" i="36"/>
  <c r="K28" i="36" s="1"/>
  <c r="M28" i="36" s="1"/>
  <c r="L42" i="36" s="1"/>
  <c r="B28" i="36"/>
  <c r="J28" i="36" s="1"/>
  <c r="F9" i="36"/>
  <c r="B93" i="37" l="1"/>
  <c r="B92" i="37"/>
  <c r="B88" i="37"/>
  <c r="B87" i="37"/>
  <c r="B83" i="37"/>
  <c r="B82" i="37"/>
  <c r="B78" i="37"/>
  <c r="B77" i="37"/>
  <c r="B73" i="37"/>
  <c r="B72" i="37"/>
  <c r="B68" i="37"/>
  <c r="B67" i="37"/>
  <c r="B63" i="37"/>
  <c r="B62" i="37"/>
  <c r="B54" i="37"/>
  <c r="B53" i="37"/>
  <c r="B50" i="37"/>
  <c r="B49" i="37"/>
  <c r="B46" i="37"/>
  <c r="B45" i="37"/>
  <c r="B42" i="37"/>
  <c r="B34" i="37"/>
  <c r="B38" i="37"/>
  <c r="B37" i="37"/>
  <c r="B30" i="37"/>
  <c r="B29" i="37"/>
  <c r="B19" i="37"/>
  <c r="B18" i="37"/>
  <c r="B13" i="37"/>
  <c r="B12" i="37"/>
  <c r="B22" i="37"/>
  <c r="B16" i="37"/>
  <c r="B10" i="37"/>
  <c r="B41" i="37"/>
  <c r="B33" i="37"/>
  <c r="B21" i="37"/>
  <c r="B15" i="37"/>
  <c r="B9" i="37"/>
  <c r="C38" i="36" l="1"/>
  <c r="C40" i="36"/>
  <c r="C41" i="36"/>
  <c r="C37" i="36"/>
  <c r="F8" i="36" l="1"/>
  <c r="F7" i="36"/>
  <c r="E193" i="35" l="1"/>
  <c r="D193" i="35"/>
  <c r="A163" i="35"/>
  <c r="A173" i="35" s="1"/>
  <c r="A153" i="35"/>
  <c r="C156" i="35" s="1"/>
  <c r="C146" i="35"/>
  <c r="A143" i="35"/>
  <c r="C145" i="35" s="1"/>
  <c r="C136" i="35"/>
  <c r="C135" i="35"/>
  <c r="A133" i="35"/>
  <c r="C126" i="35"/>
  <c r="C125" i="35"/>
  <c r="E118" i="35"/>
  <c r="D118" i="35"/>
  <c r="A88" i="35"/>
  <c r="A94" i="35" s="1"/>
  <c r="A82" i="35"/>
  <c r="C86" i="35" s="1"/>
  <c r="C80" i="35"/>
  <c r="C79" i="35"/>
  <c r="E71" i="35"/>
  <c r="D71" i="35"/>
  <c r="A56" i="35"/>
  <c r="A61" i="35" s="1"/>
  <c r="A51" i="35"/>
  <c r="C55" i="35" s="1"/>
  <c r="C50" i="35"/>
  <c r="A46" i="35"/>
  <c r="C49" i="35" s="1"/>
  <c r="C45" i="35"/>
  <c r="C44" i="35"/>
  <c r="A41" i="35"/>
  <c r="C40" i="35"/>
  <c r="C39" i="35"/>
  <c r="E31" i="35"/>
  <c r="D31" i="35"/>
  <c r="A11" i="35"/>
  <c r="A15" i="35" s="1"/>
  <c r="C10" i="35"/>
  <c r="A7" i="35"/>
  <c r="E158" i="37"/>
  <c r="D158" i="37"/>
  <c r="A110" i="37"/>
  <c r="A118" i="37" s="1"/>
  <c r="A126" i="37" s="1"/>
  <c r="A134" i="37" s="1"/>
  <c r="A142" i="37" s="1"/>
  <c r="A150" i="37" s="1"/>
  <c r="E97" i="37"/>
  <c r="D97" i="37"/>
  <c r="A67" i="37"/>
  <c r="A72" i="37" s="1"/>
  <c r="C65" i="37"/>
  <c r="C64" i="37"/>
  <c r="E57" i="37"/>
  <c r="D57" i="37"/>
  <c r="A33" i="37"/>
  <c r="C35" i="37" s="1"/>
  <c r="C32" i="37"/>
  <c r="C31" i="37"/>
  <c r="E24" i="37"/>
  <c r="D24" i="37"/>
  <c r="A6" i="37"/>
  <c r="C8" i="37" s="1"/>
  <c r="B17" i="31"/>
  <c r="D16" i="31"/>
  <c r="D15" i="31"/>
  <c r="D14" i="31"/>
  <c r="D13" i="31"/>
  <c r="D12" i="31"/>
  <c r="D11" i="31"/>
  <c r="D10" i="31"/>
  <c r="D9" i="31"/>
  <c r="D8" i="31"/>
  <c r="D7" i="31"/>
  <c r="D6" i="31"/>
  <c r="D5" i="31"/>
  <c r="D4" i="31"/>
  <c r="C27" i="36"/>
  <c r="B27" i="36"/>
  <c r="B8" i="36" s="1"/>
  <c r="C26" i="36"/>
  <c r="B26" i="36"/>
  <c r="B25" i="36"/>
  <c r="B6" i="36" s="1"/>
  <c r="C24" i="36"/>
  <c r="B24" i="36"/>
  <c r="B5" i="36" s="1"/>
  <c r="C23" i="36"/>
  <c r="B23" i="36"/>
  <c r="B4" i="36" s="1"/>
  <c r="F5" i="36"/>
  <c r="F4" i="36"/>
  <c r="C29" i="36" l="1"/>
  <c r="F16" i="36"/>
  <c r="F10" i="36"/>
  <c r="E9" i="36" s="1"/>
  <c r="D38" i="36"/>
  <c r="D40" i="36"/>
  <c r="D41" i="36"/>
  <c r="A9" i="37"/>
  <c r="A12" i="37" s="1"/>
  <c r="A15" i="37" s="1"/>
  <c r="J40" i="36"/>
  <c r="B7" i="36"/>
  <c r="C65" i="35"/>
  <c r="C64" i="35"/>
  <c r="A66" i="35"/>
  <c r="C98" i="35"/>
  <c r="C97" i="35"/>
  <c r="A100" i="35"/>
  <c r="A19" i="35"/>
  <c r="C18" i="35"/>
  <c r="C176" i="35"/>
  <c r="C175" i="35"/>
  <c r="A183" i="35"/>
  <c r="K27" i="36"/>
  <c r="M27" i="36" s="1"/>
  <c r="C91" i="35"/>
  <c r="K24" i="36"/>
  <c r="M24" i="36" s="1"/>
  <c r="K26" i="36"/>
  <c r="M26" i="36" s="1"/>
  <c r="C36" i="37"/>
  <c r="C14" i="35"/>
  <c r="C54" i="35"/>
  <c r="C60" i="35"/>
  <c r="C85" i="35"/>
  <c r="C92" i="35"/>
  <c r="C155" i="35"/>
  <c r="C166" i="35"/>
  <c r="C59" i="35"/>
  <c r="C165" i="35"/>
  <c r="A37" i="37"/>
  <c r="J37" i="36"/>
  <c r="J39" i="36"/>
  <c r="J38" i="36"/>
  <c r="J26" i="36"/>
  <c r="J24" i="36"/>
  <c r="D37" i="36"/>
  <c r="B40" i="36"/>
  <c r="B41" i="36"/>
  <c r="J41" i="36"/>
  <c r="J27" i="36"/>
  <c r="D17" i="31"/>
  <c r="C15" i="31" s="1"/>
  <c r="J25" i="36"/>
  <c r="B39" i="36"/>
  <c r="B38" i="36"/>
  <c r="K23" i="36"/>
  <c r="J23" i="36"/>
  <c r="B37" i="36"/>
  <c r="C14" i="37"/>
  <c r="A77" i="37"/>
  <c r="C75" i="37"/>
  <c r="C74" i="37"/>
  <c r="C69" i="37"/>
  <c r="C70" i="37"/>
  <c r="M29" i="36" l="1"/>
  <c r="D28" i="36"/>
  <c r="K42" i="36" s="1"/>
  <c r="D24" i="36"/>
  <c r="D23" i="36"/>
  <c r="K37" i="36" s="1"/>
  <c r="D26" i="36"/>
  <c r="K40" i="36" s="1"/>
  <c r="D27" i="36"/>
  <c r="K41" i="36" s="1"/>
  <c r="B10" i="36"/>
  <c r="E7" i="36"/>
  <c r="E8" i="36"/>
  <c r="E5" i="36"/>
  <c r="E4" i="36"/>
  <c r="E10" i="36"/>
  <c r="C11" i="37"/>
  <c r="C185" i="35"/>
  <c r="C186" i="35"/>
  <c r="A23" i="35"/>
  <c r="C22" i="35"/>
  <c r="C103" i="35"/>
  <c r="A106" i="35"/>
  <c r="C104" i="35"/>
  <c r="C40" i="37"/>
  <c r="A41" i="37"/>
  <c r="C69" i="35"/>
  <c r="C70" i="35"/>
  <c r="C39" i="37"/>
  <c r="K29" i="36"/>
  <c r="E37" i="36"/>
  <c r="M23" i="36"/>
  <c r="D29" i="36"/>
  <c r="C79" i="37"/>
  <c r="A82" i="37"/>
  <c r="C80" i="37"/>
  <c r="A18" i="37"/>
  <c r="C17" i="37"/>
  <c r="K38" i="36" l="1"/>
  <c r="A27" i="35"/>
  <c r="C30" i="35" s="1"/>
  <c r="C26" i="35"/>
  <c r="C110" i="35"/>
  <c r="A112" i="35"/>
  <c r="C109" i="35"/>
  <c r="A45" i="37"/>
  <c r="C43" i="37"/>
  <c r="C44" i="37"/>
  <c r="C20" i="37"/>
  <c r="A21" i="37"/>
  <c r="C23" i="37" s="1"/>
  <c r="C85" i="37"/>
  <c r="C84" i="37"/>
  <c r="A87" i="37"/>
  <c r="L38" i="36" l="1"/>
  <c r="L41" i="36"/>
  <c r="L40" i="36"/>
  <c r="C116" i="35"/>
  <c r="C115" i="35"/>
  <c r="C48" i="37"/>
  <c r="C47" i="37"/>
  <c r="A49" i="37"/>
  <c r="A92" i="37"/>
  <c r="C90" i="37"/>
  <c r="C89" i="37"/>
  <c r="L37" i="36" l="1"/>
  <c r="A53" i="37"/>
  <c r="C52" i="37"/>
  <c r="C51" i="37"/>
  <c r="C95" i="37"/>
  <c r="C94" i="37"/>
  <c r="C56" i="37" l="1"/>
  <c r="C55" i="37"/>
</calcChain>
</file>

<file path=xl/comments1.xml><?xml version="1.0" encoding="utf-8"?>
<comments xmlns="http://schemas.openxmlformats.org/spreadsheetml/2006/main">
  <authors>
    <author>Home</author>
    <author>Luis Eduardo</author>
  </authors>
  <commentList>
    <comment ref="C36" authorId="0" shapeId="0">
      <text>
        <r>
          <rPr>
            <sz val="10"/>
            <color indexed="81"/>
            <rFont val="Segoe UI"/>
            <family val="2"/>
          </rPr>
          <t>Pessoal, nas materias de conhecimentos específicos demos um palpite de como podem vir distribuídas as questões. Não siginifica que será exatamente assim, ok?</t>
        </r>
      </text>
    </comment>
    <comment ref="E36" authorId="1" shapeId="0">
      <text>
        <r>
          <rPr>
            <sz val="10"/>
            <color rgb="FF000000"/>
            <rFont val="Tahoma"/>
            <family val="2"/>
          </rPr>
          <t xml:space="preserve">Custo x benefício do estudo de cada aula, por disciplina. O número reflete a possibilidade de acertos ao estudar cada aula. Números maiores refletem disciplinas com melhor custo x benefício. </t>
        </r>
      </text>
    </comment>
  </commentList>
</comments>
</file>

<file path=xl/comments2.xml><?xml version="1.0" encoding="utf-8"?>
<comments xmlns="http://schemas.openxmlformats.org/spreadsheetml/2006/main">
  <authors>
    <author>Home</author>
  </authors>
  <commentList>
    <comment ref="A6" authorId="0" shapeId="0">
      <text>
        <r>
          <rPr>
            <b/>
            <sz val="9"/>
            <color indexed="81"/>
            <rFont val="Segoe UI"/>
            <charset val="1"/>
          </rPr>
          <t>Pessoal, o número de aulas de Conhecimento Específico vai depender do cargo que você escolher, ok? Altere esse número se ele for diferente!!!</t>
        </r>
      </text>
    </comment>
  </commentList>
</comments>
</file>

<file path=xl/sharedStrings.xml><?xml version="1.0" encoding="utf-8"?>
<sst xmlns="http://schemas.openxmlformats.org/spreadsheetml/2006/main" count="313" uniqueCount="91">
  <si>
    <t>DISCIPLINAS</t>
  </si>
  <si>
    <t>CH Programada   VS                            CH Estudada</t>
  </si>
  <si>
    <t>Controle de Páginas:</t>
  </si>
  <si>
    <t>META</t>
  </si>
  <si>
    <t>CH Líq (min)</t>
  </si>
  <si>
    <t>CH Líq Efet.</t>
  </si>
  <si>
    <t>Pgs Lidas</t>
  </si>
  <si>
    <t>Onde iniciei</t>
  </si>
  <si>
    <t>Onde finalizei</t>
  </si>
  <si>
    <t>REVISÃO</t>
  </si>
  <si>
    <t>CH de Estudo semanal, em horas:</t>
  </si>
  <si>
    <t>LEI SECA</t>
  </si>
  <si>
    <t>EXERCÍCIOS</t>
  </si>
  <si>
    <t>Aulas</t>
  </si>
  <si>
    <t>CH/dia, em média, em horas:</t>
  </si>
  <si>
    <t>CH por Disciplina (em horas):</t>
  </si>
  <si>
    <t>Carga Horária (CH):</t>
  </si>
  <si>
    <t>TAMANHO (com base na quantidade de pdfs)</t>
  </si>
  <si>
    <t>CÁLCULO DA DISTRIBUIÇÃO DE CARGA HORÁRIA POR DISCIPLINA</t>
  </si>
  <si>
    <t>CH de estudo, em horas, por aula:</t>
  </si>
  <si>
    <t>TOTAL</t>
  </si>
  <si>
    <t>QTD AULAS</t>
  </si>
  <si>
    <t>% VOL/DISC</t>
  </si>
  <si>
    <t>FT DIFIC</t>
  </si>
  <si>
    <t>PORT</t>
  </si>
  <si>
    <t>Dias para estudar tudo:</t>
  </si>
  <si>
    <t>QTD X FT</t>
  </si>
  <si>
    <t>% VOL/DISC FT</t>
  </si>
  <si>
    <t>Q/AULA (CxB)</t>
  </si>
  <si>
    <t>Essa tabela é onde adicionamos a quantidade de aulas por disciplina e o fator de dificuldade, que é algo pessoal. Disciplinas com fatores maiores do que 1 representam disciplinas que o aluno tem maior dificuldade. Disciplinas com fator menor do que 1 são disciplinas que o aluno acha que não tem dificuldades. Disciplinas com fator 1 são disciplinas em que o aluno sente dificuldade normal e estuda bem.</t>
  </si>
  <si>
    <t>PROVA 2019</t>
  </si>
  <si>
    <r>
      <rPr>
        <b/>
        <i/>
        <sz val="11"/>
        <color rgb="FF000000"/>
        <rFont val="Arial"/>
        <family val="2"/>
      </rPr>
      <t>Exemplo</t>
    </r>
    <r>
      <rPr>
        <i/>
        <sz val="11"/>
        <color rgb="FF000000"/>
        <rFont val="Arial"/>
        <family val="2"/>
      </rPr>
      <t xml:space="preserve"> de Ciclo de Estudos, com revisões de 24 horas, revisões de 7 dias e Ciclo de Revisão. 
Em "Ciclos Subsequentes", mais abaixo, montamos um modelo de como ficaria uma planilha mais avançada, com diversas tarefas: teoria, revisão e exercícios. </t>
    </r>
  </si>
  <si>
    <t>Pessoal, como estamos com o edital na praça, vale a pena dedicar todo o esforço possível para a prova. Na aba CÁLCULO CH DISC vocês podem mudar a quantidade de horas que vocês podem se dedicar por dia. Nos nossos exemplos estamos usando 4 horas diárias, mas se, isso pode ser alterado para que vocês consigam completar o edital ou, pelo menos, chegar perto disso.</t>
  </si>
  <si>
    <r>
      <rPr>
        <b/>
        <i/>
        <sz val="11"/>
        <color rgb="FF000000"/>
        <rFont val="Arial"/>
        <family val="2"/>
      </rPr>
      <t>Ciclo de Lei Seca</t>
    </r>
    <r>
      <rPr>
        <i/>
        <sz val="11"/>
        <color rgb="FF000000"/>
        <rFont val="Arial"/>
        <family val="2"/>
      </rPr>
      <t>: a sistemática de inclusão de legislação no revezamento de estudo de turnos exclusivos de lei seca é bem similar aos demais. Mas, novamente pela proximidade do concurso, recomendo que só insira estudo de lei seca em disciplinas que já tenham o estudo teórico bem avançado.</t>
    </r>
  </si>
  <si>
    <t>Qtde questões</t>
  </si>
  <si>
    <t>Peso</t>
  </si>
  <si>
    <t>%</t>
  </si>
  <si>
    <t>Total Pontos</t>
  </si>
  <si>
    <t>Alguns links importantes</t>
  </si>
  <si>
    <t>Principais informações do concurso</t>
  </si>
  <si>
    <t>LINGUA PORTUGUESA</t>
  </si>
  <si>
    <t>Língua Portuguesa</t>
  </si>
  <si>
    <t>Lei 1</t>
  </si>
  <si>
    <t>Lei 2</t>
  </si>
  <si>
    <t>Como dissemos anteriormente, estamos elaborando um ciclo básico de estudos, visto que temos muitos cargos diferentes. Caso seu curso tenha um número diferente de disciplinas específicas, basta alterar nas planilhas que fizemos. A quantidade de matérias a serem estudas por dia também podem ser alteradas, mas não recomendamos mais que 4, pois o rendimento começa a cair, ok?</t>
  </si>
  <si>
    <t>Edital</t>
  </si>
  <si>
    <t>CONHECIMENTO ESPECÍFICO</t>
  </si>
  <si>
    <t>Conhecimentos Específicos</t>
  </si>
  <si>
    <t>LEGISLAÇÃO ESPECIAL</t>
  </si>
  <si>
    <t>Quando o concurseiro atingir 50% da teoria de outra disciplina, aí então ele vai inserir essa disciplina no Ciclo de Revisão, iniciando a sua revisão desde o início, a partir da aula 00. E, a partir daí, ele vai revezando a revisão das  disciplinas em turnos diários de 10 minutos cada, como consta na planilha. No futuro, o aluno vai avançando em mais disciplinas e o Ciclo de Revisão vai aumentando. Aí vai ser necessário aumentar a quantidade de turnos de Ciclo de Revisão por meta.</t>
  </si>
  <si>
    <t>Lei Organica</t>
  </si>
  <si>
    <t>Estatuto</t>
  </si>
  <si>
    <r>
      <t xml:space="preserve">Queridos amigos, foi publicado na última sexta-feira, 08 de novembro, o edital Câmara de Gravatá no estado de Pernambuco. O certame visa ofertar aos candidatos 16 vagas pra nível fundamental, médio e superior. 
A banca organizadora será a IDIB e as principais datas do concurso são:
</t>
    </r>
    <r>
      <rPr>
        <b/>
        <i/>
        <sz val="14"/>
        <color rgb="FF000000"/>
        <rFont val="Arial"/>
        <family val="2"/>
      </rPr>
      <t>Inscrições:</t>
    </r>
    <r>
      <rPr>
        <i/>
        <sz val="14"/>
        <color rgb="FF000000"/>
        <rFont val="Arial"/>
        <family val="2"/>
      </rPr>
      <t xml:space="preserve"> 7 de novembro a 9 de dezembro
</t>
    </r>
    <r>
      <rPr>
        <b/>
        <i/>
        <sz val="14"/>
        <color rgb="FF000000"/>
        <rFont val="Arial"/>
        <family val="2"/>
      </rPr>
      <t>Isenção da taxa:</t>
    </r>
    <r>
      <rPr>
        <i/>
        <sz val="14"/>
        <color rgb="FF000000"/>
        <rFont val="Arial"/>
        <family val="2"/>
      </rPr>
      <t xml:space="preserve"> 7 a 8 de novembro
</t>
    </r>
    <r>
      <rPr>
        <b/>
        <i/>
        <sz val="14"/>
        <color rgb="FF000000"/>
        <rFont val="Arial"/>
        <family val="2"/>
      </rPr>
      <t>Prova objetiva:</t>
    </r>
    <r>
      <rPr>
        <i/>
        <sz val="14"/>
        <color rgb="FF000000"/>
        <rFont val="Arial"/>
        <family val="2"/>
      </rPr>
      <t xml:space="preserve"> 26 de janeiro de 2020
Nossa análise se pautará nos cargos de </t>
    </r>
    <r>
      <rPr>
        <b/>
        <i/>
        <sz val="14"/>
        <color rgb="FF000000"/>
        <rFont val="Arial"/>
        <family val="2"/>
      </rPr>
      <t>Ensino Médio e Ensino Superior.</t>
    </r>
    <r>
      <rPr>
        <i/>
        <sz val="14"/>
        <color rgb="FF000000"/>
        <rFont val="Arial"/>
        <family val="2"/>
      </rPr>
      <t xml:space="preserve"> Como são ofertadas diversas vagas para diversos cargos, faremos uma abordagem geral, sem entrar em detalhes de cada cargo.
Basta fazer uma adaptação a sua realidade.</t>
    </r>
  </si>
  <si>
    <t>Agente Legislativo</t>
  </si>
  <si>
    <t>Pessoal, estamos usando o cargo de Agente Legislativo apenas como exemplo, pois esse é o cargo com maior quantidade de vagas. Se vocês analisare o edital, verão que para todos os níveis: fundamental, médio e superior, a divisão de questões respeita a mesma regra, ou seja, 14 para português, 20 para Conhecimentos Específicos (peso 2) e 6 para Conhecimento de Gravatá.</t>
  </si>
  <si>
    <t>Conhecimentode Gravatá</t>
  </si>
  <si>
    <r>
      <t xml:space="preserve">Pessoal, como temos diferentes cargos com diferentes requisitos de formação: nível fundamental, nível médio e nível superior, vamos fazer um plano modelo para que todas as areas possam aproveitá-lo. Sendo assim, vocês verão que a tabela ao lado comtempla as disciplinas para o cargo de Agente Legislativo, no entanto, a única coisa que difere para os outros cargos são as matérias de conhecimento específico. Portanto, o aluno ficará responsável por alterar essas linhas com as matérias específicas do seu curso. Deverá alterar também a coluna tamanho com o numero de PDFs dedicados a essas matérias.
Altere, também, as informações em </t>
    </r>
    <r>
      <rPr>
        <b/>
        <i/>
        <sz val="11"/>
        <color rgb="FFFF0000"/>
        <rFont val="Arial"/>
        <family val="2"/>
      </rPr>
      <t xml:space="preserve">vermelho, </t>
    </r>
    <r>
      <rPr>
        <i/>
        <sz val="11"/>
        <rFont val="Arial"/>
        <family val="2"/>
      </rPr>
      <t>ao lado,</t>
    </r>
    <r>
      <rPr>
        <i/>
        <sz val="11"/>
        <color rgb="FF000000"/>
        <rFont val="Arial"/>
        <family val="2"/>
      </rPr>
      <t xml:space="preserve"> de acordo com a sua realidade, para que possa refletir a quantidade de dias necessários para estudar as aulas de cada disciplina. Como dissemos, na coluna TAMANHO, deve constar a quantidade de aulas totais de cada disciplina de acordo com o Pacote Completo de Materiais do Estratégia para o cargo que você escolher.
OBS: a quantidade de matérias específicas vai depender da area que você escolher, lembre de alterar essa campo também!!</t>
    </r>
  </si>
  <si>
    <t>Análise do Edital</t>
  </si>
  <si>
    <t>Administração, Arquivo e Materiais</t>
  </si>
  <si>
    <t>Direito Constitucional</t>
  </si>
  <si>
    <t>Noções de Direito Administrativo</t>
  </si>
  <si>
    <r>
      <t xml:space="preserve">Essa tabela representa VOLUME e COMPLEXIDADE. A coluna </t>
    </r>
    <r>
      <rPr>
        <b/>
        <i/>
        <sz val="13"/>
        <color rgb="FF000000"/>
        <rFont val="Arial"/>
        <family val="2"/>
      </rPr>
      <t>% VOL/DISC</t>
    </r>
    <r>
      <rPr>
        <i/>
        <sz val="13"/>
        <color rgb="FF000000"/>
        <rFont val="Arial"/>
        <family val="2"/>
      </rPr>
      <t xml:space="preserve"> reflete só VOLUME (é a quantidade de aulas por disciplina). A coluna </t>
    </r>
    <r>
      <rPr>
        <b/>
        <i/>
        <sz val="13"/>
        <color rgb="FF000000"/>
        <rFont val="Arial"/>
        <family val="2"/>
      </rPr>
      <t>% VOL/DISC FT</t>
    </r>
    <r>
      <rPr>
        <i/>
        <sz val="13"/>
        <color rgb="FF000000"/>
        <rFont val="Arial"/>
        <family val="2"/>
      </rPr>
      <t xml:space="preserve"> reflete VOLUME e COMPLEXIDADE. </t>
    </r>
  </si>
  <si>
    <t>CICLO 1 - AGENTE LEGISLATIVO</t>
  </si>
  <si>
    <t>CICLO 2 - AGENTE LEGISLATIVO</t>
  </si>
  <si>
    <t>CICLO 4 - AGENTE LEGISLATIVO</t>
  </si>
  <si>
    <t>CICLO 5 - AGENTE LEGISLATIVO</t>
  </si>
  <si>
    <t>CICLO - AGENTE LEGISLATIVO+A23</t>
  </si>
  <si>
    <r>
      <rPr>
        <b/>
        <i/>
        <sz val="11"/>
        <color rgb="FF000000"/>
        <rFont val="Arial"/>
        <family val="2"/>
      </rPr>
      <t>Lingua Portuguesa:</t>
    </r>
    <r>
      <rPr>
        <i/>
        <sz val="11"/>
        <color rgb="FF000000"/>
        <rFont val="Arial"/>
        <family val="2"/>
      </rPr>
      <t xml:space="preserve">
Amigos, língua portuguesa constuma ser uma disciplina negligenciada na maioria dos concursos, assumismos que, por "falarmos português", sabemos todas as regras, e isso não é verdade.
O estudo dessa matéria é complexo e extenso, por isso mantivemos a disciplina te acompanhando durante toda preparação.
A leitura de textos é de extrema importância, assim como a resolução de exercícios. A combinação desses dois pontos atrelados com o estudo da teoria será a combinação perfeita para o seu sucesso.
Além disso, ela representa 30% da sua prova.</t>
    </r>
  </si>
  <si>
    <r>
      <rPr>
        <b/>
        <i/>
        <sz val="11"/>
        <color rgb="FF000000"/>
        <rFont val="Arial"/>
        <family val="2"/>
      </rPr>
      <t xml:space="preserve">História e Geografia: 
</t>
    </r>
    <r>
      <rPr>
        <i/>
        <sz val="11"/>
        <color rgb="FF000000"/>
        <rFont val="Arial"/>
        <family val="2"/>
      </rPr>
      <t>vocês vão ver que o edital não nos deu muita informação nesse tópico, ou seja, pode ser pedido qualquer coisa. No entanto, nossos professores tem vasta experiência nesse tipo de cobrança, e vão te direcionar para o caminho certo, não se preocupe!!</t>
    </r>
  </si>
  <si>
    <r>
      <rPr>
        <b/>
        <i/>
        <sz val="11"/>
        <color rgb="FF000000"/>
        <rFont val="Arial"/>
        <family val="2"/>
      </rPr>
      <t xml:space="preserve">Conhecimentos Específicos - Agente Legislativo.
</t>
    </r>
    <r>
      <rPr>
        <i/>
        <u/>
        <sz val="11"/>
        <color rgb="FF000000"/>
        <rFont val="Arial"/>
        <family val="2"/>
      </rPr>
      <t xml:space="preserve">Constitucional e Administrativo: </t>
    </r>
    <r>
      <rPr>
        <i/>
        <sz val="11"/>
        <color rgb="FF000000"/>
        <rFont val="Arial"/>
        <family val="2"/>
      </rPr>
      <t xml:space="preserve">
Está sendo cobrado o conhecimento básico como Constituição, Administração Pública, Ato Administrativo, Licitação. Se você já é concurseiro, já deve ter visto esses temas. Se está iniciando agora, vai usar esses conceitos na maioria das provas que fizer.
</t>
    </r>
    <r>
      <rPr>
        <i/>
        <u/>
        <sz val="11"/>
        <color rgb="FF000000"/>
        <rFont val="Arial"/>
        <family val="2"/>
      </rPr>
      <t xml:space="preserve">Administração, Arquivo e Materiais:
</t>
    </r>
    <r>
      <rPr>
        <i/>
        <sz val="11"/>
        <color rgb="FF000000"/>
        <rFont val="Arial"/>
        <family val="2"/>
      </rPr>
      <t xml:space="preserve">Aqui será cobrado um pouco da rotina diária dessa função, por isso, você deve dominar bem esse conteúdo, afinal, além de te aprovar, vai de dar base de como será o seu dia a dia no trabalho.
</t>
    </r>
  </si>
  <si>
    <t>Pessoal, como temos muitos cargos, vamos fazer um breve apanhado abaixo dos conhecimentos específicos para 
cada função, assim você saberá o que existe de mais importante em cada cargo.</t>
  </si>
  <si>
    <r>
      <rPr>
        <b/>
        <i/>
        <u/>
        <sz val="11"/>
        <color rgb="FF000000"/>
        <rFont val="Arial"/>
        <family val="2"/>
      </rPr>
      <t xml:space="preserve">ANALISTA FINANCEIRO (NÍVEL SUPERIOR) </t>
    </r>
    <r>
      <rPr>
        <i/>
        <sz val="11"/>
        <color rgb="FF000000"/>
        <rFont val="Arial"/>
        <family val="2"/>
      </rPr>
      <t>- Para esse cargo serão cobrados conhecimentos de Contabilidade Geral, Contabilidade de Custos, Análise das Demonstrações Contábeis, Contabilidade Pública, Manual de Demonstrativos Fiscais e Lei de Responsabilidade Fiscal.</t>
    </r>
  </si>
  <si>
    <r>
      <rPr>
        <b/>
        <i/>
        <u/>
        <sz val="11"/>
        <color rgb="FF000000"/>
        <rFont val="Arial"/>
        <family val="2"/>
      </rPr>
      <t xml:space="preserve">ASSESSOR JURÍDICO (NÍVEL SUPERIOR) </t>
    </r>
    <r>
      <rPr>
        <i/>
        <sz val="11"/>
        <color rgb="FF000000"/>
        <rFont val="Arial"/>
        <family val="2"/>
      </rPr>
      <t>- Para esse cargo serão cobrados conhecimentos de DIREITO ADMINISTRATIVO (de forma ampla e completa), DIREITO CIVIL (de forma ampla e completa), DIREITO CONSTITUCIONAL (de forma ampla e completa), DIREITO PREVIDÊNCIÁRIO (de forma ampla e completa), DIREITO FINANCEIRO (de forma ampla e completa), DIREITO TRIBUTÁRIO (focado no município), DIREITO PROCESSUAL CIVIL (de forma ampla e completa) e DIREITO AMBIENTAL E URBANÍSTIVO (de forma ampla e completa).</t>
    </r>
  </si>
  <si>
    <r>
      <rPr>
        <b/>
        <i/>
        <u/>
        <sz val="11"/>
        <color rgb="FF000000"/>
        <rFont val="Arial"/>
        <family val="2"/>
      </rPr>
      <t xml:space="preserve">MEMBRO DE CONTROLE INTERNO (NÍVEL MÉDIO) </t>
    </r>
    <r>
      <rPr>
        <i/>
        <sz val="11"/>
        <color rgb="FF000000"/>
        <rFont val="Arial"/>
        <family val="2"/>
      </rPr>
      <t>- Para esse cargo serão cobrados conhecimentos de Administração Financeira e Orçamentária, Auditoria, Controle Interno e Direito Administrativo.</t>
    </r>
  </si>
  <si>
    <r>
      <rPr>
        <b/>
        <i/>
        <u/>
        <sz val="11"/>
        <color rgb="FF000000"/>
        <rFont val="Arial"/>
        <family val="2"/>
      </rPr>
      <t xml:space="preserve">RECEPCIONISTA (NÍVEL MÉDIO) </t>
    </r>
    <r>
      <rPr>
        <i/>
        <sz val="11"/>
        <color rgb="FF000000"/>
        <rFont val="Arial"/>
        <family val="2"/>
      </rPr>
      <t>- Para esse cargo serão cobrados conhecimentos de Relações Interpessoais e o Papel do Atendimento nas Organizações, bem como o Manual de Redação da Presidência Pública.</t>
    </r>
  </si>
  <si>
    <r>
      <rPr>
        <b/>
        <i/>
        <u/>
        <sz val="11"/>
        <color rgb="FF000000"/>
        <rFont val="Arial"/>
        <family val="2"/>
      </rPr>
      <t xml:space="preserve">TÉCNICO EM INFORMÁTICA (NÍVEL MÉDIO) </t>
    </r>
    <r>
      <rPr>
        <i/>
        <sz val="11"/>
        <color rgb="FF000000"/>
        <rFont val="Arial"/>
        <family val="2"/>
      </rPr>
      <t>- Para esse cargo serão cobrados conhecimentos de Computadores padrão IBM PC, Windows7, Windows XP e Linux e Noções de redes de computadores.</t>
    </r>
  </si>
  <si>
    <r>
      <rPr>
        <b/>
        <i/>
        <u/>
        <sz val="11"/>
        <color rgb="FF000000"/>
        <rFont val="Arial"/>
        <family val="2"/>
      </rPr>
      <t xml:space="preserve">AUXILIAR DE SERVIÇOES GERAIS (NÍVEL FUNDAMENTAL) </t>
    </r>
    <r>
      <rPr>
        <i/>
        <sz val="11"/>
        <color rgb="FF000000"/>
        <rFont val="Arial"/>
        <family val="2"/>
      </rPr>
      <t>- Para esse cargo serão cobrados conhecimentos de Tópicos relevantes e atuais de diversas áreas, tais como política, economia, sociedade, educação, tecnologia, energia, relações internacionais, desenvolvimento
sustentável, segurança e ecologia, suas inter-relações e suas vinculações históricas.</t>
    </r>
  </si>
  <si>
    <r>
      <rPr>
        <b/>
        <i/>
        <u/>
        <sz val="11"/>
        <color rgb="FF000000"/>
        <rFont val="Arial"/>
        <family val="2"/>
      </rPr>
      <t xml:space="preserve">AUXILIAR DE MANUTENÇÃO PREDIAL (NÍVEL FUNDAMENTAL) </t>
    </r>
    <r>
      <rPr>
        <i/>
        <sz val="11"/>
        <color rgb="FF000000"/>
        <rFont val="Arial"/>
        <family val="2"/>
      </rPr>
      <t>- Para esse cargo serão cobrados conhecimentos de Tópicos relevantes e atuais de diversas áreas, tais como política, economia, sociedade, educação, tecnologia, energia, relações internacionais, desenvolvimento
sustentável, segurança e ecologia, suas inter-relações e suas vinculações históricas.</t>
    </r>
  </si>
  <si>
    <r>
      <rPr>
        <b/>
        <i/>
        <u/>
        <sz val="11"/>
        <color rgb="FF000000"/>
        <rFont val="Arial"/>
        <family val="2"/>
      </rPr>
      <t xml:space="preserve">GUARDA DE SEGURANÇA (NÍVEL FUNDAMENTAL) </t>
    </r>
    <r>
      <rPr>
        <i/>
        <sz val="11"/>
        <color rgb="FF000000"/>
        <rFont val="Arial"/>
        <family val="2"/>
      </rPr>
      <t>- Para esse cargo serão cobrados conhecimentos de Tópicos relevantes e atuais de diversas áreas, tais como política, economia, sociedade, educação, tecnologia, energia, relações internacionais, desenvolvimento
sustentável, segurança e ecologia, suas inter-relações e suas vinculações históricas.</t>
    </r>
  </si>
  <si>
    <r>
      <rPr>
        <b/>
        <i/>
        <u/>
        <sz val="11"/>
        <color rgb="FF000000"/>
        <rFont val="Arial"/>
        <family val="2"/>
      </rPr>
      <t xml:space="preserve">MOTORISTA CATEGORIA A/B (NÍVEL FUNDAMENTAL) </t>
    </r>
    <r>
      <rPr>
        <i/>
        <sz val="11"/>
        <color rgb="FF000000"/>
        <rFont val="Arial"/>
        <family val="2"/>
      </rPr>
      <t>- Para esse cargo serão cobrados conhecimentos de:
1. Legislação de Trânsito em geral e Código de Trânsito Brasileiro. 2. Noções do funcionamento do veículo. 3. Respeito ao Meio Ambiente. 4. Velocidade Máxima Permitida. 5. Parada obrigatória. 6. Direção defensiva. 7. Cuidados gerais ao volante e Primeiros Socorros, Práticas de condução de veículo de transporte em Emergência. Convívio Social no Trânsito. 8. Ética profissional</t>
    </r>
  </si>
  <si>
    <t>HISTORIA E GEOGRAFIA</t>
  </si>
  <si>
    <t>CONHECIMENTOS ESPECÍFICOS 1</t>
  </si>
  <si>
    <t>CONHECIMENTOS ESPECÍFICOS 2</t>
  </si>
  <si>
    <t>ESPECÍFICA 1</t>
  </si>
  <si>
    <t>HIST E GEO</t>
  </si>
  <si>
    <t>ESPECÍFICA 2</t>
  </si>
  <si>
    <r>
      <rPr>
        <b/>
        <i/>
        <sz val="11"/>
        <color rgb="FF000000"/>
        <rFont val="Arial"/>
        <family val="2"/>
      </rPr>
      <t>Ciclo de Revisão</t>
    </r>
    <r>
      <rPr>
        <i/>
        <sz val="11"/>
        <color rgb="FF000000"/>
        <rFont val="Arial"/>
        <family val="2"/>
      </rPr>
      <t>: o Ciclo de Revisão é uma sequência de estudo paralela e diferente da sequência de estudo do Ciclo Teórico. No exemplo ao lado, o Ciclo Teórico contém 4 disciplinas. 
O Ciclo de Revisão foi iniciado no Ciclo 4 com apenas 4 disciplinas. 
Colocamos 4 disciplinas apenas como exemplo. Você pode decidir iniciar a revisão de alguma disciplina quando estiver mais avançado na matéria. 
O critério para inserir inicialmente disciplinas no seu Ciclo de Revisão pode ser também quando você, no Ciclo Teórico, atingir o estudo de 50% do conteúdo. Então, se esse critério fosse aplicado, ao olhar a planilha ao lado, podemos deduzir que o aluno atingiu 50% da teoria nas disciplinas de Lingua Portuguesa, Historia e Geografia e Conhecimentos Específicos 1 e 2, já que elas são as únicas que fazem parte do Ciclo de Revisão neste momento.</t>
    </r>
  </si>
  <si>
    <r>
      <rPr>
        <b/>
        <i/>
        <sz val="11"/>
        <color rgb="FF000000"/>
        <rFont val="Arial"/>
        <family val="2"/>
      </rPr>
      <t>Ciclo de Revisão:</t>
    </r>
    <r>
      <rPr>
        <i/>
        <sz val="11"/>
        <color rgb="FF000000"/>
        <rFont val="Arial"/>
        <family val="2"/>
      </rPr>
      <t xml:space="preserve"> no caso ao lado, o aluno está revisando todas as disciplinas que já finalizou o estudo teórico e/ou já estudou mais de 50% do conteúdo teórico. Como exemplo, considerei que o aluno já finalizou ou atingiu 50% em: Lingua Portuguesa, Historia e Geografia e Conhecimentos Específicos 1 e 2. Assim, o Ciclo de Revisão fica com 4 disciplinas.</t>
    </r>
  </si>
  <si>
    <r>
      <rPr>
        <b/>
        <i/>
        <sz val="11"/>
        <color rgb="FF000000"/>
        <rFont val="Arial"/>
        <family val="2"/>
      </rPr>
      <t>Ciclo de Exercícios</t>
    </r>
    <r>
      <rPr>
        <i/>
        <sz val="11"/>
        <color rgb="FF000000"/>
        <rFont val="Arial"/>
        <family val="2"/>
      </rPr>
      <t>: 
a sistemática de inclusão de disciplinas no revezamento de estudo de turnos exclusivos de exercícios é bem similar ao Ciclo de Revisão. Você precisa criar um critério para inserir disciplinas nesse ciclo. Em virtude da proximidade do concurso, a minha recomendação fica para que você priorize o estudo teórico. Assim, sugiro que você só insira uma disciplina no Ciclo de Exercícios quando tiver atingido 50% de toda a parte teórica dessa matéria. 
No caso, o Ciclo de Exercícios vai conter as discplinas: Lingua Portuguesa, Historia e Geografia e Conhecimentos Específicos 1 e 2.
Lembrando que estamos considerando que o estudo teórico já abrange exercícios comentados para auxílio na compreensão.</t>
    </r>
  </si>
  <si>
    <t>CONHECIMENTO ESPECÍFICO 1</t>
  </si>
  <si>
    <t>CONHECIMENTO ESPECÍFICO 2</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</si>
</sst>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5" formatCode="0.0"/>
    <numFmt numFmtId="166" formatCode="dd/mm"/>
    <numFmt numFmtId="167" formatCode="0.0%"/>
  </numFmts>
  <fonts count="52" x14ac:knownFonts="1">
    <font>
      <sz val="10"/>
      <color rgb="FF000000"/>
      <name val="Arial"/>
    </font>
    <font>
      <sz val="10"/>
      <name val="Arial"/>
      <family val="2"/>
    </font>
    <font>
      <b/>
      <sz val="12"/>
      <color rgb="FFFFFFFF"/>
      <name val="Tahoma"/>
      <family val="2"/>
    </font>
    <font>
      <b/>
      <sz val="10"/>
      <color rgb="FFFFFFFF"/>
      <name val="Tahoma"/>
      <family val="2"/>
    </font>
    <font>
      <b/>
      <sz val="15"/>
      <color rgb="FFFF0000"/>
      <name val="Tahoma"/>
      <family val="2"/>
    </font>
    <font>
      <sz val="12"/>
      <color rgb="FF000000"/>
      <name val="Tahoma"/>
      <family val="2"/>
    </font>
    <font>
      <b/>
      <sz val="9"/>
      <color rgb="FFFFFFFF"/>
      <name val="Tahoma"/>
      <family val="2"/>
    </font>
    <font>
      <sz val="12"/>
      <color rgb="FF0000FF"/>
      <name val="Tahoma"/>
      <family val="2"/>
    </font>
    <font>
      <b/>
      <sz val="10"/>
      <color rgb="FFFFFFFF"/>
      <name val="Tahoma"/>
      <family val="2"/>
    </font>
    <font>
      <b/>
      <sz val="15"/>
      <color rgb="FF000000"/>
      <name val="Tahoma"/>
      <family val="2"/>
    </font>
    <font>
      <sz val="12"/>
      <color rgb="FF000000"/>
      <name val="Tahoma"/>
      <family val="2"/>
    </font>
    <font>
      <b/>
      <sz val="12"/>
      <color theme="0"/>
      <name val="Tahoma"/>
      <family val="2"/>
    </font>
    <font>
      <sz val="12"/>
      <name val="Tahoma"/>
      <family val="2"/>
    </font>
    <font>
      <sz val="12"/>
      <color rgb="FF0000FF"/>
      <name val="Tahoma"/>
      <family val="2"/>
    </font>
    <font>
      <u/>
      <sz val="10"/>
      <color theme="10"/>
      <name val="Arial"/>
      <family val="2"/>
    </font>
    <font>
      <u/>
      <sz val="10"/>
      <color theme="11"/>
      <name val="Arial"/>
      <family val="2"/>
    </font>
    <font>
      <b/>
      <sz val="12"/>
      <color rgb="FF000000"/>
      <name val="Tahoma"/>
      <family val="2"/>
    </font>
    <font>
      <b/>
      <sz val="20"/>
      <color rgb="FFFF0000"/>
      <name val="Tahoma"/>
      <family val="2"/>
    </font>
    <font>
      <sz val="10"/>
      <color rgb="FF000000"/>
      <name val="Tahoma"/>
      <family val="2"/>
    </font>
    <font>
      <b/>
      <sz val="11"/>
      <color rgb="FF000000"/>
      <name val="Tahoma"/>
      <family val="2"/>
    </font>
    <font>
      <sz val="10"/>
      <color rgb="FF000000"/>
      <name val="Arial"/>
      <family val="2"/>
    </font>
    <font>
      <b/>
      <sz val="11"/>
      <color rgb="FFFFFFFF"/>
      <name val="Tahoma"/>
      <family val="2"/>
    </font>
    <font>
      <b/>
      <sz val="14"/>
      <color rgb="FFFFFFFF"/>
      <name val="Tahoma"/>
      <family val="2"/>
    </font>
    <font>
      <sz val="14"/>
      <name val="Arial"/>
      <family val="2"/>
    </font>
    <font>
      <b/>
      <sz val="14"/>
      <color rgb="FF000000"/>
      <name val="Arial"/>
      <family val="2"/>
    </font>
    <font>
      <sz val="14"/>
      <color rgb="FF000000"/>
      <name val="Arial"/>
      <family val="2"/>
    </font>
    <font>
      <i/>
      <sz val="14"/>
      <color rgb="FF000000"/>
      <name val="Arial"/>
      <family val="2"/>
    </font>
    <font>
      <sz val="10"/>
      <color rgb="FF0000FF"/>
      <name val="Tahoma"/>
      <family val="2"/>
    </font>
    <font>
      <b/>
      <sz val="10"/>
      <color theme="0"/>
      <name val="Tahoma"/>
      <family val="2"/>
    </font>
    <font>
      <sz val="10"/>
      <name val="Tahoma"/>
      <family val="2"/>
    </font>
    <font>
      <b/>
      <sz val="16"/>
      <color rgb="FF000000"/>
      <name val="Tahoma"/>
      <family val="2"/>
    </font>
    <font>
      <sz val="16"/>
      <name val="Arial"/>
      <family val="2"/>
    </font>
    <font>
      <b/>
      <sz val="22"/>
      <color rgb="FFFF0000"/>
      <name val="Tahoma"/>
      <family val="2"/>
    </font>
    <font>
      <i/>
      <sz val="11"/>
      <color rgb="FF000000"/>
      <name val="Arial"/>
      <family val="2"/>
    </font>
    <font>
      <b/>
      <i/>
      <sz val="11"/>
      <color rgb="FF000000"/>
      <name val="Arial"/>
      <family val="2"/>
    </font>
    <font>
      <b/>
      <sz val="20"/>
      <color rgb="FF00B0F0"/>
      <name val="Tahoma"/>
      <family val="2"/>
    </font>
    <font>
      <b/>
      <i/>
      <sz val="11"/>
      <color rgb="FFFF0000"/>
      <name val="Arial"/>
      <family val="2"/>
    </font>
    <font>
      <b/>
      <sz val="12"/>
      <color rgb="FF000000"/>
      <name val="Arial"/>
      <family val="2"/>
    </font>
    <font>
      <b/>
      <i/>
      <sz val="14"/>
      <color rgb="FF000000"/>
      <name val="Arial"/>
      <family val="2"/>
    </font>
    <font>
      <b/>
      <sz val="14"/>
      <color theme="8" tint="-0.249977111117893"/>
      <name val="Arial"/>
      <family val="2"/>
    </font>
    <font>
      <b/>
      <sz val="9"/>
      <color indexed="81"/>
      <name val="Segoe UI"/>
      <charset val="1"/>
    </font>
    <font>
      <i/>
      <sz val="14"/>
      <name val="Arial"/>
      <family val="2"/>
    </font>
    <font>
      <b/>
      <sz val="12"/>
      <name val="Arial"/>
      <family val="2"/>
    </font>
    <font>
      <i/>
      <sz val="11"/>
      <name val="Arial"/>
      <family val="2"/>
    </font>
    <font>
      <b/>
      <sz val="10"/>
      <color rgb="FF000000"/>
      <name val="Tahoma"/>
      <family val="2"/>
    </font>
    <font>
      <b/>
      <sz val="14"/>
      <name val="Arial"/>
      <family val="2"/>
    </font>
    <font>
      <i/>
      <sz val="13"/>
      <color rgb="FF000000"/>
      <name val="Arial"/>
      <family val="2"/>
    </font>
    <font>
      <b/>
      <i/>
      <sz val="13"/>
      <color rgb="FF000000"/>
      <name val="Arial"/>
      <family val="2"/>
    </font>
    <font>
      <sz val="10"/>
      <color indexed="81"/>
      <name val="Segoe UI"/>
      <family val="2"/>
    </font>
    <font>
      <i/>
      <u/>
      <sz val="11"/>
      <color rgb="FF000000"/>
      <name val="Arial"/>
      <family val="2"/>
    </font>
    <font>
      <b/>
      <i/>
      <sz val="12"/>
      <color rgb="FF000000"/>
      <name val="Arial"/>
      <family val="2"/>
    </font>
    <font>
      <b/>
      <i/>
      <u/>
      <sz val="11"/>
      <color rgb="FF000000"/>
      <name val="Arial"/>
      <family val="2"/>
    </font>
  </fonts>
  <fills count="14">
    <fill>
      <patternFill patternType="none"/>
    </fill>
    <fill>
      <patternFill patternType="gray125"/>
    </fill>
    <fill>
      <patternFill patternType="solid">
        <fgColor rgb="FF002060"/>
        <bgColor rgb="FF002060"/>
      </patternFill>
    </fill>
    <fill>
      <patternFill patternType="solid">
        <fgColor rgb="FFA4C2F4"/>
        <bgColor rgb="FFA4C2F4"/>
      </patternFill>
    </fill>
    <fill>
      <patternFill patternType="solid">
        <fgColor rgb="FFFFFFFF"/>
        <bgColor rgb="FFFFFFFF"/>
      </patternFill>
    </fill>
    <fill>
      <patternFill patternType="solid">
        <fgColor rgb="FF002060"/>
        <bgColor rgb="FFFFFFFF"/>
      </patternFill>
    </fill>
    <fill>
      <patternFill patternType="solid">
        <fgColor theme="0" tint="-0.14999847407452621"/>
        <bgColor rgb="FFFFFFFF"/>
      </patternFill>
    </fill>
    <fill>
      <patternFill patternType="solid">
        <fgColor rgb="FFFFFF00"/>
        <bgColor rgb="FFFFFF00"/>
      </patternFill>
    </fill>
    <fill>
      <patternFill patternType="solid">
        <fgColor theme="0" tint="-0.249977111117893"/>
        <bgColor rgb="FFFFFFFF"/>
      </patternFill>
    </fill>
    <fill>
      <patternFill patternType="solid">
        <fgColor rgb="FFBFBFBF"/>
        <bgColor rgb="FFFFFFFF"/>
      </patternFill>
    </fill>
    <fill>
      <patternFill patternType="solid">
        <fgColor rgb="FFD9D9D9"/>
        <bgColor rgb="FFFFFFFF"/>
      </patternFill>
    </fill>
    <fill>
      <patternFill patternType="solid">
        <fgColor theme="2"/>
        <bgColor indexed="64"/>
      </patternFill>
    </fill>
    <fill>
      <patternFill patternType="solid">
        <fgColor theme="1"/>
        <bgColor indexed="64"/>
      </patternFill>
    </fill>
    <fill>
      <patternFill patternType="solid">
        <fgColor theme="4" tint="0.59999389629810485"/>
        <bgColor indexed="64"/>
      </patternFill>
    </fill>
  </fills>
  <borders count="86">
    <border>
      <left/>
      <right/>
      <top/>
      <bottom/>
      <diagonal/>
    </border>
    <border>
      <left style="thin">
        <color rgb="FF000000"/>
      </left>
      <right/>
      <top style="thin">
        <color rgb="FF000000"/>
      </top>
      <bottom/>
      <diagonal/>
    </border>
    <border>
      <left/>
      <right/>
      <top style="thin">
        <color rgb="FF000000"/>
      </top>
      <bottom/>
      <diagonal/>
    </border>
    <border>
      <left style="thick">
        <color rgb="FFFFFFFF"/>
      </left>
      <right/>
      <top style="thick">
        <color rgb="FFFFFFFF"/>
      </top>
      <bottom style="thick">
        <color rgb="FFFFFFFF"/>
      </bottom>
      <diagonal/>
    </border>
    <border>
      <left/>
      <right style="thin">
        <color rgb="FF000000"/>
      </right>
      <top style="thick">
        <color rgb="FFFFFFFF"/>
      </top>
      <bottom style="thick">
        <color rgb="FFFFFFFF"/>
      </bottom>
      <diagonal/>
    </border>
    <border>
      <left style="thin">
        <color rgb="FF000000"/>
      </left>
      <right style="thick">
        <color rgb="FFFFFFFF"/>
      </right>
      <top style="thick">
        <color rgb="FFFFFFFF"/>
      </top>
      <bottom style="thick">
        <color rgb="FFFFFFFF"/>
      </bottom>
      <diagonal/>
    </border>
    <border>
      <left style="thick">
        <color rgb="FFFFFFFF"/>
      </left>
      <right/>
      <top style="thick">
        <color rgb="FFFFFFFF"/>
      </top>
      <bottom style="thin">
        <color rgb="FF000000"/>
      </bottom>
      <diagonal/>
    </border>
    <border>
      <left/>
      <right style="thick">
        <color rgb="FFFFFFFF"/>
      </right>
      <top style="thick">
        <color rgb="FFFFFFFF"/>
      </top>
      <bottom style="thin">
        <color rgb="FF000000"/>
      </bottom>
      <diagonal/>
    </border>
    <border>
      <left/>
      <right/>
      <top style="thick">
        <color rgb="FFFFFFFF"/>
      </top>
      <bottom style="thin">
        <color rgb="FF000000"/>
      </bottom>
      <diagonal/>
    </border>
    <border>
      <left style="thick">
        <color rgb="FFFFFFFF"/>
      </left>
      <right style="thin">
        <color rgb="FF000000"/>
      </right>
      <top/>
      <bottom/>
      <diagonal/>
    </border>
    <border>
      <left style="thin">
        <color rgb="FF000000"/>
      </left>
      <right/>
      <top/>
      <bottom/>
      <diagonal/>
    </border>
    <border>
      <left/>
      <right style="thin">
        <color rgb="FF000000"/>
      </right>
      <top/>
      <bottom/>
      <diagonal/>
    </border>
    <border>
      <left style="thin">
        <color rgb="FF000000"/>
      </left>
      <right style="thin">
        <color rgb="FF000000"/>
      </right>
      <top/>
      <bottom style="thin">
        <color rgb="FF000000"/>
      </bottom>
      <diagonal/>
    </border>
    <border>
      <left style="thick">
        <color rgb="FFFFFFFF"/>
      </left>
      <right style="thin">
        <color rgb="FF000000"/>
      </right>
      <top style="thin">
        <color rgb="FF000000"/>
      </top>
      <bottom/>
      <diagonal/>
    </border>
    <border>
      <left style="thin">
        <color rgb="FF000000"/>
      </left>
      <right style="thick">
        <color rgb="FFFFFFFF"/>
      </right>
      <top style="thin">
        <color rgb="FF000000"/>
      </top>
      <bottom/>
      <diagonal/>
    </border>
    <border>
      <left style="thin">
        <color rgb="FF000000"/>
      </left>
      <right style="thin">
        <color rgb="FF000000"/>
      </right>
      <top style="thin">
        <color rgb="FF000000"/>
      </top>
      <bottom/>
      <diagonal/>
    </border>
    <border>
      <left style="thick">
        <color rgb="FFA4C2F4"/>
      </left>
      <right style="thin">
        <color rgb="FF000000"/>
      </right>
      <top style="thick">
        <color rgb="FFA4C2F4"/>
      </top>
      <bottom/>
      <diagonal/>
    </border>
    <border>
      <left style="thin">
        <color rgb="FF000000"/>
      </left>
      <right style="thick">
        <color rgb="FFA4C2F4"/>
      </right>
      <top style="thick">
        <color rgb="FFA4C2F4"/>
      </top>
      <bottom style="thin">
        <color rgb="FF000000"/>
      </bottom>
      <diagonal/>
    </border>
    <border>
      <left style="thick">
        <color rgb="FFA4C2F4"/>
      </left>
      <right style="thin">
        <color rgb="FF000000"/>
      </right>
      <top/>
      <bottom/>
      <diagonal/>
    </border>
    <border>
      <left/>
      <right style="thin">
        <color rgb="FF000000"/>
      </right>
      <top style="thin">
        <color rgb="FF000000"/>
      </top>
      <bottom style="thin">
        <color rgb="FF000000"/>
      </bottom>
      <diagonal/>
    </border>
    <border>
      <left style="thin">
        <color rgb="FF000000"/>
      </left>
      <right style="thick">
        <color rgb="FFA4C2F4"/>
      </right>
      <top style="thin">
        <color rgb="FF000000"/>
      </top>
      <bottom style="thin">
        <color rgb="FF000000"/>
      </bottom>
      <diagonal/>
    </border>
    <border>
      <left style="thick">
        <color rgb="FFA4C2F4"/>
      </left>
      <right style="thin">
        <color rgb="FF000000"/>
      </right>
      <top/>
      <bottom style="thin">
        <color rgb="FF000000"/>
      </bottom>
      <diagonal/>
    </border>
    <border>
      <left style="thick">
        <color rgb="FFA4C2F4"/>
      </left>
      <right style="thin">
        <color rgb="FF000000"/>
      </right>
      <top style="thin">
        <color rgb="FF000000"/>
      </top>
      <bottom/>
      <diagonal/>
    </border>
    <border>
      <left style="thick">
        <color rgb="FFA4C2F4"/>
      </left>
      <right style="thin">
        <color rgb="FF000000"/>
      </right>
      <top style="thin">
        <color rgb="FF000000"/>
      </top>
      <bottom style="thick">
        <color rgb="FFA4C2F4"/>
      </bottom>
      <diagonal/>
    </border>
    <border>
      <left style="thin">
        <color rgb="FF000000"/>
      </left>
      <right style="thin">
        <color rgb="FF000000"/>
      </right>
      <top style="thin">
        <color rgb="FF000000"/>
      </top>
      <bottom style="thick">
        <color rgb="FFA4C2F4"/>
      </bottom>
      <diagonal/>
    </border>
    <border>
      <left style="thin">
        <color rgb="FF000000"/>
      </left>
      <right style="thick">
        <color rgb="FFA4C2F4"/>
      </right>
      <top style="thin">
        <color rgb="FF000000"/>
      </top>
      <bottom style="thick">
        <color rgb="FFA4C2F4"/>
      </bottom>
      <diagonal/>
    </border>
    <border>
      <left style="thick">
        <color rgb="FFA4C2F4"/>
      </left>
      <right/>
      <top/>
      <bottom/>
      <diagonal/>
    </border>
    <border>
      <left style="thick">
        <color rgb="FFA4C2F4"/>
      </left>
      <right/>
      <top/>
      <bottom style="thin">
        <color rgb="FF000000"/>
      </bottom>
      <diagonal/>
    </border>
    <border>
      <left style="thin">
        <color theme="0"/>
      </left>
      <right style="thin">
        <color theme="0"/>
      </right>
      <top style="thin">
        <color theme="0"/>
      </top>
      <bottom style="thin">
        <color theme="0"/>
      </bottom>
      <diagonal/>
    </border>
    <border>
      <left/>
      <right/>
      <top style="thick">
        <color rgb="FFA4C2F4"/>
      </top>
      <bottom style="thin">
        <color rgb="FF000000"/>
      </bottom>
      <diagonal/>
    </border>
    <border>
      <left style="thin">
        <color auto="1"/>
      </left>
      <right style="thin">
        <color auto="1"/>
      </right>
      <top style="thin">
        <color auto="1"/>
      </top>
      <bottom style="thin">
        <color auto="1"/>
      </bottom>
      <diagonal/>
    </border>
    <border>
      <left style="thick">
        <color rgb="FFA4C2F4"/>
      </left>
      <right/>
      <top style="thin">
        <color rgb="FF000000"/>
      </top>
      <bottom/>
      <diagonal/>
    </border>
    <border>
      <left style="thin">
        <color rgb="FF000000"/>
      </left>
      <right/>
      <top style="thick">
        <color rgb="FFA4C2F4"/>
      </top>
      <bottom/>
      <diagonal/>
    </border>
    <border>
      <left/>
      <right style="thin">
        <color rgb="FF000000"/>
      </right>
      <top style="thick">
        <color rgb="FFA4C2F4"/>
      </top>
      <bottom/>
      <diagonal/>
    </border>
    <border>
      <left style="thin">
        <color rgb="FF000000"/>
      </left>
      <right style="thin">
        <color rgb="FF000000"/>
      </right>
      <top style="thick">
        <color rgb="FFA4C2F4"/>
      </top>
      <bottom/>
      <diagonal/>
    </border>
    <border>
      <left/>
      <right style="thick">
        <color rgb="FFA4C2F4"/>
      </right>
      <top style="thin">
        <color rgb="FF000000"/>
      </top>
      <bottom style="thin">
        <color rgb="FF000000"/>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000000"/>
      </left>
      <right style="thin">
        <color rgb="FF000000"/>
      </right>
      <top/>
      <bottom style="thick">
        <color rgb="FFA4C2F4"/>
      </bottom>
      <diagonal/>
    </border>
    <border>
      <left style="thin">
        <color auto="1"/>
      </left>
      <right/>
      <top style="thin">
        <color auto="1"/>
      </top>
      <bottom style="thin">
        <color auto="1"/>
      </bottom>
      <diagonal/>
    </border>
    <border>
      <left style="thick">
        <color rgb="FFA4C2F4"/>
      </left>
      <right style="thin">
        <color rgb="FF000000"/>
      </right>
      <top style="thin">
        <color theme="4"/>
      </top>
      <bottom/>
      <diagonal/>
    </border>
    <border>
      <left style="thin">
        <color auto="1"/>
      </left>
      <right style="thin">
        <color auto="1"/>
      </right>
      <top style="thin">
        <color theme="4"/>
      </top>
      <bottom style="thin">
        <color auto="1"/>
      </bottom>
      <diagonal/>
    </border>
    <border>
      <left style="thin">
        <color rgb="FF000000"/>
      </left>
      <right style="thin">
        <color rgb="FF000000"/>
      </right>
      <top style="thin">
        <color theme="4"/>
      </top>
      <bottom/>
      <diagonal/>
    </border>
    <border>
      <left style="thin">
        <color rgb="FF000000"/>
      </left>
      <right style="thick">
        <color rgb="FFA4C2F4"/>
      </right>
      <top style="thin">
        <color theme="4"/>
      </top>
      <bottom style="thin">
        <color rgb="FF000000"/>
      </bottom>
      <diagonal/>
    </border>
    <border>
      <left/>
      <right style="thin">
        <color rgb="FF000000"/>
      </right>
      <top style="thin">
        <color rgb="FF000000"/>
      </top>
      <bottom/>
      <diagonal/>
    </border>
    <border>
      <left style="thin">
        <color auto="1"/>
      </left>
      <right style="thin">
        <color auto="1"/>
      </right>
      <top/>
      <bottom/>
      <diagonal/>
    </border>
    <border>
      <left style="thick">
        <color rgb="FFA4C2F4"/>
      </left>
      <right style="thin">
        <color auto="1"/>
      </right>
      <top style="thin">
        <color rgb="FF000000"/>
      </top>
      <bottom/>
      <diagonal/>
    </border>
    <border>
      <left style="thick">
        <color rgb="FFA4C2F4"/>
      </left>
      <right style="thin">
        <color auto="1"/>
      </right>
      <top/>
      <bottom/>
      <diagonal/>
    </border>
    <border>
      <left/>
      <right style="thin">
        <color auto="1"/>
      </right>
      <top/>
      <bottom style="thin">
        <color auto="1"/>
      </bottom>
      <diagonal/>
    </border>
    <border>
      <left/>
      <right style="thick">
        <color rgb="FFA4C2F4"/>
      </right>
      <top/>
      <bottom style="thin">
        <color rgb="FF000000"/>
      </bottom>
      <diagonal/>
    </border>
    <border>
      <left style="thin">
        <color auto="1"/>
      </left>
      <right style="thin">
        <color auto="1"/>
      </right>
      <top/>
      <bottom style="thin">
        <color rgb="FF000000"/>
      </bottom>
      <diagonal/>
    </border>
    <border>
      <left style="thin">
        <color auto="1"/>
      </left>
      <right/>
      <top/>
      <bottom style="thin">
        <color auto="1"/>
      </bottom>
      <diagonal/>
    </border>
    <border>
      <left/>
      <right style="thin">
        <color rgb="FF000000"/>
      </right>
      <top style="thin">
        <color auto="1"/>
      </top>
      <bottom style="thin">
        <color auto="1"/>
      </bottom>
      <diagonal/>
    </border>
    <border>
      <left style="thin">
        <color auto="1"/>
      </left>
      <right/>
      <top style="thin">
        <color auto="1"/>
      </top>
      <bottom style="thin">
        <color rgb="FF000000"/>
      </bottom>
      <diagonal/>
    </border>
    <border>
      <left/>
      <right style="thin">
        <color auto="1"/>
      </right>
      <top style="thin">
        <color auto="1"/>
      </top>
      <bottom style="thin">
        <color rgb="FF000000"/>
      </bottom>
      <diagonal/>
    </border>
    <border>
      <left style="thin">
        <color rgb="FFFFFFFF"/>
      </left>
      <right style="thin">
        <color rgb="FFFFFFFF"/>
      </right>
      <top style="thin">
        <color rgb="FFFFFFFF"/>
      </top>
      <bottom/>
      <diagonal/>
    </border>
    <border>
      <left style="thin">
        <color rgb="FFFFFFFF"/>
      </left>
      <right style="thin">
        <color rgb="FFFFFFFF"/>
      </right>
      <top/>
      <bottom/>
      <diagonal/>
    </border>
    <border>
      <left style="thin">
        <color rgb="FFFFFFFF"/>
      </left>
      <right style="thin">
        <color rgb="FFFFFFFF"/>
      </right>
      <top/>
      <bottom style="thin">
        <color rgb="FFFFFFFF"/>
      </bottom>
      <diagonal/>
    </border>
    <border>
      <left style="thin">
        <color rgb="FFFFFFFF"/>
      </left>
      <right style="thin">
        <color rgb="FFFFFFFF"/>
      </right>
      <top style="thin">
        <color rgb="FF000000"/>
      </top>
      <bottom/>
      <diagonal/>
    </border>
    <border>
      <left style="thin">
        <color rgb="FFFFFFFF"/>
      </left>
      <right style="thin">
        <color rgb="FFFFFFFF"/>
      </right>
      <top/>
      <bottom style="thin">
        <color theme="0"/>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right style="medium">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ck">
        <color rgb="FFA4C2F4"/>
      </right>
      <top style="thin">
        <color rgb="FF000000"/>
      </top>
      <bottom/>
      <diagonal/>
    </border>
    <border>
      <left/>
      <right style="thick">
        <color rgb="FFA4C2F4"/>
      </right>
      <top/>
      <bottom/>
      <diagonal/>
    </border>
    <border>
      <left style="thin">
        <color rgb="FF000000"/>
      </left>
      <right/>
      <top style="thick">
        <color rgb="FFA4C2F4"/>
      </top>
      <bottom style="thin">
        <color auto="1"/>
      </bottom>
      <diagonal/>
    </border>
    <border>
      <left/>
      <right style="thin">
        <color auto="1"/>
      </right>
      <top style="thick">
        <color rgb="FFA4C2F4"/>
      </top>
      <bottom style="thin">
        <color auto="1"/>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right style="medium">
        <color indexed="64"/>
      </right>
      <top style="thin">
        <color indexed="64"/>
      </top>
      <bottom/>
      <diagonal/>
    </border>
    <border>
      <left style="thin">
        <color indexed="64"/>
      </left>
      <right style="medium">
        <color indexed="64"/>
      </right>
      <top/>
      <bottom style="thin">
        <color indexed="64"/>
      </bottom>
      <diagonal/>
    </border>
    <border>
      <left style="thin">
        <color auto="1"/>
      </left>
      <right/>
      <top style="medium">
        <color indexed="64"/>
      </top>
      <bottom style="thin">
        <color auto="1"/>
      </bottom>
      <diagonal/>
    </border>
    <border>
      <left style="thin">
        <color auto="1"/>
      </left>
      <right/>
      <top style="thin">
        <color auto="1"/>
      </top>
      <bottom style="medium">
        <color indexed="64"/>
      </bottom>
      <diagonal/>
    </border>
  </borders>
  <cellStyleXfs count="129">
    <xf numFmtId="0" fontId="0" fillId="0" borderId="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9" fontId="20" fillId="0" borderId="0" applyFont="0" applyFill="0" applyBorder="0" applyAlignment="0" applyProtection="0"/>
    <xf numFmtId="0" fontId="14" fillId="0" borderId="0" applyNumberFormat="0" applyFill="0" applyBorder="0" applyAlignment="0" applyProtection="0"/>
  </cellStyleXfs>
  <cellXfs count="293">
    <xf numFmtId="0" fontId="0" fillId="0" borderId="0" xfId="0" applyFont="1" applyAlignment="1"/>
    <xf numFmtId="164" fontId="4" fillId="2" borderId="5" xfId="0" applyNumberFormat="1"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6" fillId="2" borderId="15" xfId="0" applyFont="1" applyFill="1" applyBorder="1" applyAlignment="1">
      <alignment horizontal="center" vertical="center" wrapText="1"/>
    </xf>
    <xf numFmtId="0" fontId="6" fillId="2" borderId="14" xfId="0" applyFont="1" applyFill="1" applyBorder="1" applyAlignment="1">
      <alignment horizontal="center" vertical="center" wrapText="1"/>
    </xf>
    <xf numFmtId="0" fontId="7" fillId="4" borderId="17" xfId="0" applyFont="1" applyFill="1" applyBorder="1" applyAlignment="1">
      <alignment horizontal="center" vertical="center"/>
    </xf>
    <xf numFmtId="0" fontId="7" fillId="4" borderId="20" xfId="0" applyFont="1" applyFill="1" applyBorder="1" applyAlignment="1">
      <alignment horizontal="center" vertical="center"/>
    </xf>
    <xf numFmtId="164" fontId="2" fillId="2" borderId="23" xfId="0" applyNumberFormat="1" applyFont="1" applyFill="1" applyBorder="1" applyAlignment="1">
      <alignment horizontal="center" vertical="center"/>
    </xf>
    <xf numFmtId="0" fontId="2" fillId="2" borderId="24" xfId="0" applyFont="1" applyFill="1" applyBorder="1" applyAlignment="1">
      <alignment horizontal="center" vertical="center"/>
    </xf>
    <xf numFmtId="165" fontId="2" fillId="2" borderId="24" xfId="0" applyNumberFormat="1" applyFont="1" applyFill="1" applyBorder="1" applyAlignment="1">
      <alignment horizontal="center" vertical="center"/>
    </xf>
    <xf numFmtId="0" fontId="2" fillId="2" borderId="25" xfId="0" applyFont="1" applyFill="1" applyBorder="1" applyAlignment="1">
      <alignment horizontal="center" vertical="center"/>
    </xf>
    <xf numFmtId="0" fontId="0" fillId="0" borderId="0" xfId="0" applyFont="1" applyAlignment="1"/>
    <xf numFmtId="0" fontId="7" fillId="4" borderId="19" xfId="0" applyFont="1" applyFill="1" applyBorder="1" applyAlignment="1">
      <alignment horizontal="center" vertical="center"/>
    </xf>
    <xf numFmtId="1" fontId="5" fillId="4" borderId="34" xfId="0" applyNumberFormat="1" applyFont="1" applyFill="1" applyBorder="1" applyAlignment="1">
      <alignment horizontal="center" vertical="center"/>
    </xf>
    <xf numFmtId="0" fontId="7" fillId="4" borderId="34" xfId="0" applyFont="1" applyFill="1" applyBorder="1" applyAlignment="1">
      <alignment horizontal="center" vertical="center"/>
    </xf>
    <xf numFmtId="0" fontId="7" fillId="4" borderId="12" xfId="0" applyFont="1" applyFill="1" applyBorder="1" applyAlignment="1">
      <alignment horizontal="center" vertical="center"/>
    </xf>
    <xf numFmtId="1" fontId="5" fillId="4" borderId="30" xfId="0" applyNumberFormat="1" applyFont="1" applyFill="1" applyBorder="1" applyAlignment="1">
      <alignment horizontal="center" vertical="center"/>
    </xf>
    <xf numFmtId="0" fontId="7" fillId="4" borderId="30" xfId="0" applyFont="1" applyFill="1" applyBorder="1" applyAlignment="1">
      <alignment horizontal="center" vertical="center"/>
    </xf>
    <xf numFmtId="1" fontId="10" fillId="4" borderId="30" xfId="0" applyNumberFormat="1" applyFont="1" applyFill="1" applyBorder="1" applyAlignment="1">
      <alignment horizontal="center" vertical="center"/>
    </xf>
    <xf numFmtId="164" fontId="12" fillId="0" borderId="30" xfId="0" applyNumberFormat="1" applyFont="1" applyBorder="1" applyAlignment="1">
      <alignment horizontal="center" vertical="center"/>
    </xf>
    <xf numFmtId="166" fontId="7" fillId="6" borderId="30" xfId="0" applyNumberFormat="1" applyFont="1" applyFill="1" applyBorder="1" applyAlignment="1">
      <alignment horizontal="center" vertical="center"/>
    </xf>
    <xf numFmtId="0" fontId="7" fillId="6" borderId="30" xfId="0" applyFont="1" applyFill="1" applyBorder="1" applyAlignment="1">
      <alignment horizontal="center" vertical="center"/>
    </xf>
    <xf numFmtId="0" fontId="7" fillId="4" borderId="35" xfId="0" applyFont="1" applyFill="1" applyBorder="1" applyAlignment="1">
      <alignment horizontal="center" vertical="center"/>
    </xf>
    <xf numFmtId="1" fontId="5" fillId="4" borderId="15" xfId="0" applyNumberFormat="1" applyFont="1" applyFill="1" applyBorder="1" applyAlignment="1">
      <alignment horizontal="center" vertical="center"/>
    </xf>
    <xf numFmtId="0" fontId="7" fillId="4" borderId="15" xfId="0" applyFont="1" applyFill="1" applyBorder="1" applyAlignment="1">
      <alignment horizontal="center" vertical="center"/>
    </xf>
    <xf numFmtId="0" fontId="13" fillId="4" borderId="30" xfId="0" applyFont="1" applyFill="1" applyBorder="1" applyAlignment="1">
      <alignment horizontal="center" vertical="center"/>
    </xf>
    <xf numFmtId="164" fontId="12" fillId="0" borderId="36" xfId="0" applyNumberFormat="1" applyFont="1" applyBorder="1" applyAlignment="1">
      <alignment horizontal="center" vertical="center"/>
    </xf>
    <xf numFmtId="0" fontId="2" fillId="2" borderId="39" xfId="0" applyFont="1" applyFill="1" applyBorder="1" applyAlignment="1">
      <alignment horizontal="center" vertical="center"/>
    </xf>
    <xf numFmtId="0" fontId="7" fillId="4" borderId="36" xfId="0" applyFont="1" applyFill="1" applyBorder="1" applyAlignment="1">
      <alignment horizontal="center" vertical="center"/>
    </xf>
    <xf numFmtId="0" fontId="7" fillId="4" borderId="37" xfId="0" applyFont="1" applyFill="1" applyBorder="1" applyAlignment="1">
      <alignment horizontal="center" vertical="center"/>
    </xf>
    <xf numFmtId="164" fontId="2" fillId="2" borderId="9" xfId="0" applyNumberFormat="1" applyFont="1" applyFill="1" applyBorder="1" applyAlignment="1">
      <alignment horizontal="center" vertical="center" wrapText="1"/>
    </xf>
    <xf numFmtId="0" fontId="11" fillId="5" borderId="30" xfId="0" applyFont="1" applyFill="1" applyBorder="1" applyAlignment="1">
      <alignment horizontal="center" vertical="center"/>
    </xf>
    <xf numFmtId="0" fontId="7" fillId="8" borderId="30" xfId="0" applyFont="1" applyFill="1" applyBorder="1" applyAlignment="1">
      <alignment horizontal="center" vertical="center"/>
    </xf>
    <xf numFmtId="0" fontId="7" fillId="8" borderId="35" xfId="0" applyFont="1" applyFill="1" applyBorder="1" applyAlignment="1">
      <alignment horizontal="center" vertical="center"/>
    </xf>
    <xf numFmtId="0" fontId="7" fillId="4" borderId="43" xfId="0" applyFont="1" applyFill="1" applyBorder="1" applyAlignment="1">
      <alignment horizontal="center" vertical="center"/>
    </xf>
    <xf numFmtId="0" fontId="7" fillId="4" borderId="44" xfId="0" applyFont="1" applyFill="1" applyBorder="1" applyAlignment="1">
      <alignment horizontal="center" vertical="center"/>
    </xf>
    <xf numFmtId="1" fontId="5" fillId="4" borderId="36" xfId="0" applyNumberFormat="1" applyFont="1" applyFill="1" applyBorder="1" applyAlignment="1">
      <alignment horizontal="center" vertical="center"/>
    </xf>
    <xf numFmtId="0" fontId="7" fillId="4" borderId="45" xfId="0" applyFont="1" applyFill="1" applyBorder="1" applyAlignment="1">
      <alignment horizontal="center" vertical="center"/>
    </xf>
    <xf numFmtId="1" fontId="5" fillId="4" borderId="49" xfId="0" applyNumberFormat="1" applyFont="1" applyFill="1" applyBorder="1" applyAlignment="1">
      <alignment horizontal="center" vertical="center"/>
    </xf>
    <xf numFmtId="0" fontId="7" fillId="4" borderId="50" xfId="0" applyFont="1" applyFill="1" applyBorder="1" applyAlignment="1">
      <alignment horizontal="center" vertical="center"/>
    </xf>
    <xf numFmtId="0" fontId="7" fillId="4" borderId="49" xfId="0" applyFont="1" applyFill="1" applyBorder="1" applyAlignment="1">
      <alignment horizontal="center" vertical="center"/>
    </xf>
    <xf numFmtId="164" fontId="12" fillId="0" borderId="49" xfId="0" applyNumberFormat="1" applyFont="1" applyBorder="1" applyAlignment="1">
      <alignment horizontal="center" vertical="center"/>
    </xf>
    <xf numFmtId="0" fontId="7" fillId="9" borderId="49" xfId="0" applyFont="1" applyFill="1" applyBorder="1" applyAlignment="1">
      <alignment horizontal="center" vertical="center"/>
    </xf>
    <xf numFmtId="0" fontId="7" fillId="9" borderId="50" xfId="0" applyFont="1" applyFill="1" applyBorder="1" applyAlignment="1">
      <alignment horizontal="center" vertical="center"/>
    </xf>
    <xf numFmtId="166" fontId="7" fillId="10" borderId="49" xfId="0" applyNumberFormat="1" applyFont="1" applyFill="1" applyBorder="1" applyAlignment="1">
      <alignment horizontal="center" vertical="center"/>
    </xf>
    <xf numFmtId="0" fontId="7" fillId="10" borderId="49" xfId="0" applyFont="1" applyFill="1" applyBorder="1" applyAlignment="1">
      <alignment horizontal="center" vertical="center"/>
    </xf>
    <xf numFmtId="1" fontId="7" fillId="4" borderId="30" xfId="0" applyNumberFormat="1" applyFont="1" applyFill="1" applyBorder="1" applyAlignment="1">
      <alignment horizontal="center" vertical="center"/>
    </xf>
    <xf numFmtId="0" fontId="24" fillId="11" borderId="61" xfId="0" applyFont="1" applyFill="1" applyBorder="1" applyAlignment="1">
      <alignment horizontal="center"/>
    </xf>
    <xf numFmtId="0" fontId="24" fillId="11" borderId="62" xfId="0" applyFont="1" applyFill="1" applyBorder="1" applyAlignment="1">
      <alignment horizontal="center"/>
    </xf>
    <xf numFmtId="0" fontId="24" fillId="11" borderId="63" xfId="0" applyFont="1" applyFill="1" applyBorder="1" applyAlignment="1">
      <alignment horizontal="center"/>
    </xf>
    <xf numFmtId="0" fontId="24" fillId="11" borderId="66" xfId="0" applyFont="1" applyFill="1" applyBorder="1" applyAlignment="1">
      <alignment horizontal="center"/>
    </xf>
    <xf numFmtId="0" fontId="24" fillId="11" borderId="67" xfId="0" applyFont="1" applyFill="1" applyBorder="1" applyAlignment="1">
      <alignment horizontal="center"/>
    </xf>
    <xf numFmtId="164" fontId="3" fillId="2" borderId="9" xfId="0" applyNumberFormat="1" applyFont="1" applyFill="1" applyBorder="1" applyAlignment="1">
      <alignment horizontal="center" vertical="center" wrapText="1"/>
    </xf>
    <xf numFmtId="0" fontId="3" fillId="2" borderId="15" xfId="0" applyFont="1" applyFill="1" applyBorder="1" applyAlignment="1">
      <alignment horizontal="center" vertical="center" wrapText="1"/>
    </xf>
    <xf numFmtId="1" fontId="18" fillId="4" borderId="34" xfId="0" applyNumberFormat="1" applyFont="1" applyFill="1" applyBorder="1" applyAlignment="1">
      <alignment horizontal="center" vertical="center"/>
    </xf>
    <xf numFmtId="0" fontId="27" fillId="4" borderId="34" xfId="0" applyFont="1" applyFill="1" applyBorder="1" applyAlignment="1">
      <alignment horizontal="center" vertical="center"/>
    </xf>
    <xf numFmtId="0" fontId="27" fillId="4" borderId="17" xfId="0" applyFont="1" applyFill="1" applyBorder="1" applyAlignment="1">
      <alignment horizontal="center" vertical="center"/>
    </xf>
    <xf numFmtId="1" fontId="18" fillId="4" borderId="30" xfId="0" applyNumberFormat="1" applyFont="1" applyFill="1" applyBorder="1" applyAlignment="1">
      <alignment horizontal="center" vertical="center"/>
    </xf>
    <xf numFmtId="0" fontId="27" fillId="4" borderId="30" xfId="0" applyFont="1" applyFill="1" applyBorder="1" applyAlignment="1">
      <alignment horizontal="center" vertical="center"/>
    </xf>
    <xf numFmtId="0" fontId="27" fillId="4" borderId="19" xfId="0" applyFont="1" applyFill="1" applyBorder="1" applyAlignment="1">
      <alignment horizontal="center" vertical="center"/>
    </xf>
    <xf numFmtId="0" fontId="27" fillId="4" borderId="20" xfId="0" applyFont="1" applyFill="1" applyBorder="1" applyAlignment="1">
      <alignment horizontal="center" vertical="center"/>
    </xf>
    <xf numFmtId="0" fontId="27" fillId="4" borderId="37" xfId="0" applyFont="1" applyFill="1" applyBorder="1" applyAlignment="1">
      <alignment horizontal="center" vertical="center"/>
    </xf>
    <xf numFmtId="0" fontId="27" fillId="4" borderId="36" xfId="0" applyFont="1" applyFill="1" applyBorder="1" applyAlignment="1">
      <alignment horizontal="center" vertical="center"/>
    </xf>
    <xf numFmtId="0" fontId="28" fillId="5" borderId="30" xfId="0" applyFont="1" applyFill="1" applyBorder="1" applyAlignment="1">
      <alignment horizontal="center" vertical="center"/>
    </xf>
    <xf numFmtId="164" fontId="29" fillId="0" borderId="30" xfId="0" applyNumberFormat="1" applyFont="1" applyBorder="1" applyAlignment="1">
      <alignment horizontal="center" vertical="center"/>
    </xf>
    <xf numFmtId="0" fontId="27" fillId="6" borderId="49" xfId="0" applyFont="1" applyFill="1" applyBorder="1" applyAlignment="1">
      <alignment horizontal="center" vertical="center"/>
    </xf>
    <xf numFmtId="0" fontId="27" fillId="6" borderId="50" xfId="0" applyFont="1" applyFill="1" applyBorder="1" applyAlignment="1">
      <alignment horizontal="center" vertical="center"/>
    </xf>
    <xf numFmtId="164" fontId="3" fillId="2" borderId="23" xfId="0" applyNumberFormat="1" applyFont="1" applyFill="1" applyBorder="1" applyAlignment="1">
      <alignment horizontal="center" vertical="center"/>
    </xf>
    <xf numFmtId="0" fontId="3" fillId="2" borderId="24" xfId="0" applyFont="1" applyFill="1" applyBorder="1" applyAlignment="1">
      <alignment horizontal="center" vertical="center"/>
    </xf>
    <xf numFmtId="165" fontId="3" fillId="2" borderId="24" xfId="0" applyNumberFormat="1" applyFont="1" applyFill="1" applyBorder="1" applyAlignment="1">
      <alignment horizontal="center" vertical="center"/>
    </xf>
    <xf numFmtId="0" fontId="3" fillId="2" borderId="25" xfId="0" applyFont="1" applyFill="1" applyBorder="1" applyAlignment="1">
      <alignment horizontal="center" vertical="center"/>
    </xf>
    <xf numFmtId="0" fontId="27" fillId="4" borderId="43" xfId="0" applyFont="1" applyFill="1" applyBorder="1" applyAlignment="1">
      <alignment horizontal="center" vertical="center"/>
    </xf>
    <xf numFmtId="0" fontId="27" fillId="4" borderId="44" xfId="0" applyFont="1" applyFill="1" applyBorder="1" applyAlignment="1">
      <alignment horizontal="center" vertical="center"/>
    </xf>
    <xf numFmtId="0" fontId="27" fillId="4" borderId="35" xfId="0" applyFont="1" applyFill="1" applyBorder="1" applyAlignment="1">
      <alignment horizontal="center" vertical="center"/>
    </xf>
    <xf numFmtId="0" fontId="27" fillId="4" borderId="12" xfId="0" applyFont="1" applyFill="1" applyBorder="1" applyAlignment="1">
      <alignment horizontal="center" vertical="center"/>
    </xf>
    <xf numFmtId="0" fontId="27" fillId="4" borderId="15" xfId="0" applyFont="1" applyFill="1" applyBorder="1" applyAlignment="1">
      <alignment horizontal="center" vertical="center"/>
    </xf>
    <xf numFmtId="0" fontId="27" fillId="4" borderId="45" xfId="0" applyFont="1" applyFill="1" applyBorder="1" applyAlignment="1">
      <alignment horizontal="center" vertical="center"/>
    </xf>
    <xf numFmtId="0" fontId="27" fillId="4" borderId="50" xfId="0" applyFont="1" applyFill="1" applyBorder="1" applyAlignment="1">
      <alignment horizontal="center" vertical="center"/>
    </xf>
    <xf numFmtId="0" fontId="27" fillId="4" borderId="49" xfId="0" applyFont="1" applyFill="1" applyBorder="1" applyAlignment="1">
      <alignment horizontal="center" vertical="center"/>
    </xf>
    <xf numFmtId="1" fontId="18" fillId="4" borderId="49" xfId="0" applyNumberFormat="1" applyFont="1" applyFill="1" applyBorder="1" applyAlignment="1">
      <alignment horizontal="center" vertical="center"/>
    </xf>
    <xf numFmtId="164" fontId="29" fillId="0" borderId="49" xfId="0" applyNumberFormat="1" applyFont="1" applyBorder="1" applyAlignment="1">
      <alignment horizontal="center" vertical="center"/>
    </xf>
    <xf numFmtId="1" fontId="18" fillId="4" borderId="15" xfId="0" applyNumberFormat="1" applyFont="1" applyFill="1" applyBorder="1" applyAlignment="1">
      <alignment horizontal="center" vertical="center"/>
    </xf>
    <xf numFmtId="164" fontId="29" fillId="0" borderId="36" xfId="0" applyNumberFormat="1" applyFont="1" applyBorder="1" applyAlignment="1">
      <alignment horizontal="center" vertical="center"/>
    </xf>
    <xf numFmtId="166" fontId="27" fillId="6" borderId="30" xfId="0" applyNumberFormat="1" applyFont="1" applyFill="1" applyBorder="1" applyAlignment="1">
      <alignment horizontal="center" vertical="center"/>
    </xf>
    <xf numFmtId="0" fontId="27" fillId="6" borderId="30" xfId="0" applyFont="1" applyFill="1" applyBorder="1" applyAlignment="1">
      <alignment horizontal="center" vertical="center"/>
    </xf>
    <xf numFmtId="1" fontId="27" fillId="4" borderId="30" xfId="0" applyNumberFormat="1" applyFont="1" applyFill="1" applyBorder="1" applyAlignment="1">
      <alignment horizontal="center" vertical="center"/>
    </xf>
    <xf numFmtId="0" fontId="3" fillId="2" borderId="39" xfId="0" applyFont="1" applyFill="1" applyBorder="1" applyAlignment="1">
      <alignment horizontal="center" vertical="center"/>
    </xf>
    <xf numFmtId="164" fontId="17" fillId="2" borderId="5" xfId="0" applyNumberFormat="1" applyFont="1" applyFill="1" applyBorder="1" applyAlignment="1">
      <alignment horizontal="center" vertical="center" wrapText="1"/>
    </xf>
    <xf numFmtId="165" fontId="16" fillId="4" borderId="30" xfId="0" applyNumberFormat="1" applyFont="1" applyFill="1" applyBorder="1" applyAlignment="1">
      <alignment horizontal="center" vertical="center"/>
    </xf>
    <xf numFmtId="0" fontId="2" fillId="2" borderId="30" xfId="0" applyFont="1" applyFill="1" applyBorder="1" applyAlignment="1">
      <alignment horizontal="center"/>
    </xf>
    <xf numFmtId="1" fontId="2" fillId="2" borderId="30" xfId="0" applyNumberFormat="1" applyFont="1" applyFill="1" applyBorder="1" applyAlignment="1">
      <alignment horizontal="center"/>
    </xf>
    <xf numFmtId="0" fontId="18" fillId="4" borderId="30" xfId="0" applyFont="1" applyFill="1" applyBorder="1" applyAlignment="1">
      <alignment horizontal="center" vertical="center"/>
    </xf>
    <xf numFmtId="0" fontId="33" fillId="0" borderId="0" xfId="0" applyFont="1" applyBorder="1" applyAlignment="1">
      <alignment vertical="center" wrapText="1"/>
    </xf>
    <xf numFmtId="0" fontId="0" fillId="0" borderId="0" xfId="0" applyFont="1" applyBorder="1" applyAlignment="1"/>
    <xf numFmtId="0" fontId="28" fillId="5" borderId="30" xfId="0" applyFont="1" applyFill="1" applyBorder="1" applyAlignment="1">
      <alignment horizontal="center" vertical="center"/>
    </xf>
    <xf numFmtId="0" fontId="20" fillId="0" borderId="0" xfId="0" applyFont="1" applyAlignment="1">
      <alignment horizontal="center" vertical="center"/>
    </xf>
    <xf numFmtId="0" fontId="0" fillId="0" borderId="0" xfId="0" applyFont="1" applyAlignment="1">
      <alignment horizontal="center" vertical="center"/>
    </xf>
    <xf numFmtId="0" fontId="26" fillId="0" borderId="0" xfId="0" applyFont="1" applyBorder="1" applyAlignment="1">
      <alignment vertical="center" wrapText="1"/>
    </xf>
    <xf numFmtId="0" fontId="27" fillId="4" borderId="38" xfId="0" applyFont="1" applyFill="1" applyBorder="1" applyAlignment="1">
      <alignment horizontal="center" vertical="center"/>
    </xf>
    <xf numFmtId="0" fontId="27" fillId="4" borderId="76" xfId="0" applyFont="1" applyFill="1" applyBorder="1" applyAlignment="1">
      <alignment horizontal="center" vertical="center"/>
    </xf>
    <xf numFmtId="0" fontId="27" fillId="4" borderId="74" xfId="0" applyFont="1" applyFill="1" applyBorder="1" applyAlignment="1">
      <alignment horizontal="center" vertical="center"/>
    </xf>
    <xf numFmtId="0" fontId="27" fillId="4" borderId="77" xfId="0" applyFont="1" applyFill="1" applyBorder="1" applyAlignment="1">
      <alignment horizontal="center" vertical="center"/>
    </xf>
    <xf numFmtId="0" fontId="18" fillId="4" borderId="30" xfId="0" applyFont="1" applyFill="1" applyBorder="1" applyAlignment="1">
      <alignment horizontal="center" vertical="center"/>
    </xf>
    <xf numFmtId="0" fontId="37" fillId="12" borderId="0" xfId="0" applyFont="1" applyFill="1" applyBorder="1" applyAlignment="1">
      <alignment horizontal="center" vertical="center" textRotation="90" wrapText="1"/>
    </xf>
    <xf numFmtId="0" fontId="25" fillId="12" borderId="0" xfId="0" applyFont="1" applyFill="1" applyBorder="1" applyAlignment="1"/>
    <xf numFmtId="2" fontId="24" fillId="11" borderId="67" xfId="0" applyNumberFormat="1" applyFont="1" applyFill="1" applyBorder="1" applyAlignment="1">
      <alignment horizontal="center"/>
    </xf>
    <xf numFmtId="0" fontId="20" fillId="0" borderId="0" xfId="0" applyFont="1" applyAlignment="1"/>
    <xf numFmtId="0" fontId="14" fillId="0" borderId="0" xfId="128" applyAlignment="1"/>
    <xf numFmtId="1" fontId="24" fillId="11" borderId="67" xfId="0" applyNumberFormat="1" applyFont="1" applyFill="1" applyBorder="1" applyAlignment="1">
      <alignment horizontal="center"/>
    </xf>
    <xf numFmtId="0" fontId="25" fillId="0" borderId="0" xfId="0" applyFont="1" applyFill="1" applyBorder="1" applyAlignment="1"/>
    <xf numFmtId="0" fontId="18" fillId="4" borderId="30" xfId="0" applyFont="1" applyFill="1" applyBorder="1" applyAlignment="1">
      <alignment horizontal="center" vertical="center"/>
    </xf>
    <xf numFmtId="0" fontId="18" fillId="4" borderId="30" xfId="0" applyFont="1" applyFill="1" applyBorder="1" applyAlignment="1">
      <alignment horizontal="center" vertical="center"/>
    </xf>
    <xf numFmtId="0" fontId="24" fillId="0" borderId="73" xfId="0" applyFont="1" applyFill="1" applyBorder="1" applyAlignment="1">
      <alignment horizontal="center" vertical="center" wrapText="1"/>
    </xf>
    <xf numFmtId="0" fontId="24" fillId="0" borderId="0" xfId="0" applyFont="1" applyFill="1" applyBorder="1" applyAlignment="1"/>
    <xf numFmtId="0" fontId="18" fillId="4" borderId="30" xfId="0" applyFont="1" applyFill="1" applyBorder="1" applyAlignment="1">
      <alignment horizontal="center" vertical="center" wrapText="1"/>
    </xf>
    <xf numFmtId="165" fontId="39" fillId="11" borderId="68" xfId="0" applyNumberFormat="1" applyFont="1" applyFill="1" applyBorder="1" applyAlignment="1">
      <alignment horizontal="center"/>
    </xf>
    <xf numFmtId="0" fontId="0" fillId="0" borderId="80" xfId="0" applyFont="1" applyBorder="1" applyAlignment="1"/>
    <xf numFmtId="0" fontId="0" fillId="0" borderId="82" xfId="0" applyFont="1" applyBorder="1" applyAlignment="1"/>
    <xf numFmtId="0" fontId="26" fillId="0" borderId="70" xfId="0" applyFont="1" applyBorder="1" applyAlignment="1">
      <alignment horizontal="center" vertical="center" wrapText="1"/>
    </xf>
    <xf numFmtId="0" fontId="26" fillId="0" borderId="71" xfId="0" applyFont="1" applyBorder="1" applyAlignment="1">
      <alignment horizontal="center" vertical="center" wrapText="1"/>
    </xf>
    <xf numFmtId="0" fontId="26" fillId="0" borderId="72" xfId="0" applyFont="1" applyBorder="1" applyAlignment="1">
      <alignment horizontal="center" vertical="center" wrapText="1"/>
    </xf>
    <xf numFmtId="0" fontId="26" fillId="0" borderId="73" xfId="0" applyFont="1" applyBorder="1" applyAlignment="1">
      <alignment horizontal="center" vertical="center" wrapText="1"/>
    </xf>
    <xf numFmtId="0" fontId="26" fillId="0" borderId="0" xfId="0" applyFont="1" applyBorder="1" applyAlignment="1">
      <alignment horizontal="center" vertical="center" wrapText="1"/>
    </xf>
    <xf numFmtId="0" fontId="26" fillId="0" borderId="74" xfId="0" applyFont="1" applyBorder="1" applyAlignment="1">
      <alignment horizontal="center" vertical="center" wrapText="1"/>
    </xf>
    <xf numFmtId="0" fontId="26" fillId="0" borderId="52" xfId="0" applyFont="1" applyBorder="1" applyAlignment="1">
      <alignment horizontal="center" vertical="center" wrapText="1"/>
    </xf>
    <xf numFmtId="0" fontId="26" fillId="0" borderId="75" xfId="0" applyFont="1" applyBorder="1" applyAlignment="1">
      <alignment horizontal="center" vertical="center" wrapText="1"/>
    </xf>
    <xf numFmtId="0" fontId="26" fillId="0" borderId="49" xfId="0" applyFont="1" applyBorder="1" applyAlignment="1">
      <alignment horizontal="center" vertical="center" wrapText="1"/>
    </xf>
    <xf numFmtId="0" fontId="24" fillId="11" borderId="37" xfId="0" applyFont="1" applyFill="1" applyBorder="1" applyAlignment="1">
      <alignment horizontal="center" vertical="center" wrapText="1"/>
    </xf>
    <xf numFmtId="0" fontId="24" fillId="11" borderId="38" xfId="0" applyFont="1" applyFill="1" applyBorder="1" applyAlignment="1">
      <alignment horizontal="center" vertical="center" wrapText="1"/>
    </xf>
    <xf numFmtId="0" fontId="24" fillId="11" borderId="37" xfId="0" applyFont="1" applyFill="1" applyBorder="1" applyAlignment="1">
      <alignment horizontal="center" vertical="center"/>
    </xf>
    <xf numFmtId="0" fontId="24" fillId="11" borderId="38" xfId="0" applyFont="1" applyFill="1" applyBorder="1" applyAlignment="1">
      <alignment horizontal="center" vertical="center"/>
    </xf>
    <xf numFmtId="0" fontId="33" fillId="0" borderId="70" xfId="0" applyFont="1" applyBorder="1" applyAlignment="1">
      <alignment horizontal="center" vertical="center" wrapText="1"/>
    </xf>
    <xf numFmtId="0" fontId="33" fillId="0" borderId="71" xfId="0" applyFont="1" applyBorder="1" applyAlignment="1">
      <alignment horizontal="center" vertical="center" wrapText="1"/>
    </xf>
    <xf numFmtId="0" fontId="33" fillId="0" borderId="72" xfId="0" applyFont="1" applyBorder="1" applyAlignment="1">
      <alignment horizontal="center" vertical="center" wrapText="1"/>
    </xf>
    <xf numFmtId="0" fontId="33" fillId="0" borderId="73" xfId="0" applyFont="1" applyBorder="1" applyAlignment="1">
      <alignment horizontal="center" vertical="center" wrapText="1"/>
    </xf>
    <xf numFmtId="0" fontId="33" fillId="0" borderId="0" xfId="0" applyFont="1" applyBorder="1" applyAlignment="1">
      <alignment horizontal="center" vertical="center" wrapText="1"/>
    </xf>
    <xf numFmtId="0" fontId="33" fillId="0" borderId="74" xfId="0" applyFont="1" applyBorder="1" applyAlignment="1">
      <alignment horizontal="center" vertical="center" wrapText="1"/>
    </xf>
    <xf numFmtId="0" fontId="33" fillId="0" borderId="52" xfId="0" applyFont="1" applyBorder="1" applyAlignment="1">
      <alignment horizontal="center" vertical="center" wrapText="1"/>
    </xf>
    <xf numFmtId="0" fontId="33" fillId="0" borderId="75" xfId="0" applyFont="1" applyBorder="1" applyAlignment="1">
      <alignment horizontal="center" vertical="center" wrapText="1"/>
    </xf>
    <xf numFmtId="0" fontId="33" fillId="0" borderId="49" xfId="0" applyFont="1" applyBorder="1" applyAlignment="1">
      <alignment horizontal="center" vertical="center" wrapText="1"/>
    </xf>
    <xf numFmtId="1" fontId="35" fillId="4" borderId="30" xfId="0" applyNumberFormat="1" applyFont="1" applyFill="1" applyBorder="1" applyAlignment="1">
      <alignment horizontal="center" vertical="center" wrapText="1"/>
    </xf>
    <xf numFmtId="164" fontId="19" fillId="7" borderId="30" xfId="0" applyNumberFormat="1" applyFont="1" applyFill="1" applyBorder="1" applyAlignment="1">
      <alignment horizontal="center" vertical="center"/>
    </xf>
    <xf numFmtId="0" fontId="1" fillId="0" borderId="30" xfId="0" applyFont="1" applyBorder="1"/>
    <xf numFmtId="0" fontId="2" fillId="2" borderId="30" xfId="0" applyFont="1" applyFill="1" applyBorder="1" applyAlignment="1">
      <alignment horizontal="center" vertical="center"/>
    </xf>
    <xf numFmtId="0" fontId="6" fillId="2" borderId="30" xfId="0" applyFont="1" applyFill="1" applyBorder="1" applyAlignment="1">
      <alignment horizontal="center" vertical="center" wrapText="1"/>
    </xf>
    <xf numFmtId="0" fontId="22" fillId="2" borderId="30" xfId="0" applyFont="1" applyFill="1" applyBorder="1" applyAlignment="1">
      <alignment horizontal="center" vertical="center" wrapText="1"/>
    </xf>
    <xf numFmtId="0" fontId="23" fillId="0" borderId="30" xfId="0" applyFont="1" applyBorder="1"/>
    <xf numFmtId="0" fontId="2" fillId="2" borderId="30" xfId="0" applyFont="1" applyFill="1" applyBorder="1" applyAlignment="1">
      <alignment horizontal="center" vertical="center" wrapText="1"/>
    </xf>
    <xf numFmtId="0" fontId="21" fillId="2" borderId="30" xfId="0" applyFont="1" applyFill="1" applyBorder="1" applyAlignment="1">
      <alignment horizontal="center" vertical="center" wrapText="1"/>
    </xf>
    <xf numFmtId="0" fontId="32" fillId="4" borderId="30" xfId="0" applyFont="1" applyFill="1" applyBorder="1" applyAlignment="1">
      <alignment horizontal="center" vertical="center"/>
    </xf>
    <xf numFmtId="165" fontId="17" fillId="4" borderId="30" xfId="0" applyNumberFormat="1" applyFont="1" applyFill="1" applyBorder="1" applyAlignment="1">
      <alignment horizontal="center" vertical="center" wrapText="1"/>
    </xf>
    <xf numFmtId="0" fontId="6" fillId="2" borderId="37" xfId="0" applyFont="1" applyFill="1" applyBorder="1" applyAlignment="1">
      <alignment horizontal="center" vertical="center" wrapText="1"/>
    </xf>
    <xf numFmtId="0" fontId="6" fillId="2" borderId="38" xfId="0" applyFont="1" applyFill="1" applyBorder="1" applyAlignment="1">
      <alignment horizontal="center" vertical="center" wrapText="1"/>
    </xf>
    <xf numFmtId="0" fontId="33" fillId="0" borderId="72" xfId="0" applyFont="1" applyBorder="1" applyAlignment="1">
      <alignment horizontal="center" vertical="center"/>
    </xf>
    <xf numFmtId="0" fontId="33" fillId="0" borderId="73" xfId="0" applyFont="1" applyBorder="1" applyAlignment="1">
      <alignment horizontal="center" vertical="center"/>
    </xf>
    <xf numFmtId="0" fontId="33" fillId="0" borderId="74" xfId="0" applyFont="1" applyBorder="1" applyAlignment="1">
      <alignment horizontal="center" vertical="center"/>
    </xf>
    <xf numFmtId="0" fontId="33" fillId="0" borderId="52" xfId="0" applyFont="1" applyBorder="1" applyAlignment="1">
      <alignment horizontal="center" vertical="center"/>
    </xf>
    <xf numFmtId="0" fontId="33" fillId="0" borderId="49" xfId="0" applyFont="1" applyBorder="1" applyAlignment="1">
      <alignment horizontal="center" vertical="center"/>
    </xf>
    <xf numFmtId="164" fontId="18" fillId="4" borderId="31" xfId="0" applyNumberFormat="1" applyFont="1" applyFill="1" applyBorder="1" applyAlignment="1">
      <alignment horizontal="center" vertical="center"/>
    </xf>
    <xf numFmtId="164" fontId="18" fillId="4" borderId="26" xfId="0" applyNumberFormat="1" applyFont="1" applyFill="1" applyBorder="1" applyAlignment="1">
      <alignment horizontal="center" vertical="center"/>
    </xf>
    <xf numFmtId="164" fontId="18" fillId="4" borderId="27" xfId="0" applyNumberFormat="1" applyFont="1" applyFill="1" applyBorder="1" applyAlignment="1">
      <alignment horizontal="center" vertical="center"/>
    </xf>
    <xf numFmtId="0" fontId="18" fillId="4" borderId="30" xfId="0" applyFont="1" applyFill="1" applyBorder="1" applyAlignment="1">
      <alignment horizontal="center" vertical="center"/>
    </xf>
    <xf numFmtId="0" fontId="1" fillId="0" borderId="30" xfId="0" applyFont="1" applyBorder="1" applyAlignment="1">
      <alignment horizontal="center" vertical="center"/>
    </xf>
    <xf numFmtId="0" fontId="28" fillId="5" borderId="28" xfId="0" applyFont="1" applyFill="1" applyBorder="1" applyAlignment="1">
      <alignment horizontal="center" vertical="center"/>
    </xf>
    <xf numFmtId="0" fontId="18" fillId="4" borderId="32" xfId="0" applyFont="1" applyFill="1" applyBorder="1" applyAlignment="1">
      <alignment horizontal="center" vertical="center"/>
    </xf>
    <xf numFmtId="0" fontId="1" fillId="0" borderId="33" xfId="0" applyFont="1" applyBorder="1" applyAlignment="1">
      <alignment horizontal="center" vertical="center"/>
    </xf>
    <xf numFmtId="0" fontId="3" fillId="5" borderId="59" xfId="0" applyFont="1" applyFill="1" applyBorder="1" applyAlignment="1">
      <alignment horizontal="center" vertical="center"/>
    </xf>
    <xf numFmtId="0" fontId="3" fillId="5" borderId="58" xfId="0" applyFont="1" applyFill="1" applyBorder="1" applyAlignment="1">
      <alignment horizontal="center" vertical="center"/>
    </xf>
    <xf numFmtId="0" fontId="3" fillId="5" borderId="56" xfId="0" applyFont="1" applyFill="1" applyBorder="1" applyAlignment="1">
      <alignment horizontal="center" vertical="center"/>
    </xf>
    <xf numFmtId="164" fontId="18" fillId="4" borderId="22" xfId="0" applyNumberFormat="1" applyFont="1" applyFill="1" applyBorder="1" applyAlignment="1">
      <alignment horizontal="center" vertical="center"/>
    </xf>
    <xf numFmtId="0" fontId="20" fillId="0" borderId="29" xfId="0" applyFont="1" applyBorder="1" applyAlignment="1">
      <alignment horizontal="center"/>
    </xf>
    <xf numFmtId="164" fontId="30" fillId="3" borderId="1" xfId="0" applyNumberFormat="1" applyFont="1" applyFill="1" applyBorder="1" applyAlignment="1">
      <alignment horizontal="center" vertical="center" wrapText="1"/>
    </xf>
    <xf numFmtId="0" fontId="31" fillId="0" borderId="2" xfId="0" applyFont="1" applyBorder="1" applyAlignment="1">
      <alignment wrapText="1"/>
    </xf>
    <xf numFmtId="164" fontId="3" fillId="2" borderId="3" xfId="0" applyNumberFormat="1" applyFont="1" applyFill="1" applyBorder="1" applyAlignment="1">
      <alignment horizontal="center" vertical="center" wrapText="1"/>
    </xf>
    <xf numFmtId="0" fontId="1" fillId="0" borderId="4" xfId="0" applyFont="1" applyBorder="1" applyAlignment="1">
      <alignment wrapText="1"/>
    </xf>
    <xf numFmtId="164" fontId="3" fillId="2" borderId="6" xfId="0" applyNumberFormat="1" applyFont="1" applyFill="1" applyBorder="1" applyAlignment="1">
      <alignment horizontal="center" vertical="center" wrapText="1"/>
    </xf>
    <xf numFmtId="0" fontId="1" fillId="0" borderId="7" xfId="0" applyFont="1" applyBorder="1" applyAlignment="1">
      <alignment wrapText="1"/>
    </xf>
    <xf numFmtId="0" fontId="1" fillId="0" borderId="8" xfId="0" applyFont="1" applyBorder="1" applyAlignment="1">
      <alignment wrapText="1"/>
    </xf>
    <xf numFmtId="0" fontId="3" fillId="2" borderId="10" xfId="0" applyFont="1" applyFill="1" applyBorder="1" applyAlignment="1">
      <alignment horizontal="center" vertical="center" wrapText="1"/>
    </xf>
    <xf numFmtId="0" fontId="1" fillId="0" borderId="11" xfId="0" applyFont="1" applyBorder="1" applyAlignment="1">
      <alignment wrapText="1"/>
    </xf>
    <xf numFmtId="164" fontId="18" fillId="4" borderId="47" xfId="0" applyNumberFormat="1" applyFont="1" applyFill="1" applyBorder="1" applyAlignment="1">
      <alignment horizontal="center" vertical="center"/>
    </xf>
    <xf numFmtId="164" fontId="18" fillId="4" borderId="48" xfId="0" applyNumberFormat="1" applyFont="1" applyFill="1" applyBorder="1" applyAlignment="1">
      <alignment horizontal="center" vertical="center"/>
    </xf>
    <xf numFmtId="0" fontId="3" fillId="5" borderId="37" xfId="0" applyFont="1" applyFill="1" applyBorder="1" applyAlignment="1">
      <alignment horizontal="center" vertical="center"/>
    </xf>
    <xf numFmtId="0" fontId="3" fillId="5" borderId="46" xfId="0" applyFont="1" applyFill="1" applyBorder="1" applyAlignment="1">
      <alignment horizontal="center" vertical="center"/>
    </xf>
    <xf numFmtId="0" fontId="3" fillId="5" borderId="51" xfId="0" applyFont="1" applyFill="1" applyBorder="1" applyAlignment="1">
      <alignment horizontal="center" vertical="center"/>
    </xf>
    <xf numFmtId="0" fontId="28" fillId="5" borderId="37" xfId="0" applyFont="1" applyFill="1" applyBorder="1" applyAlignment="1">
      <alignment horizontal="center" vertical="center"/>
    </xf>
    <xf numFmtId="0" fontId="28" fillId="5" borderId="46" xfId="0" applyFont="1" applyFill="1" applyBorder="1" applyAlignment="1">
      <alignment horizontal="center" vertical="center"/>
    </xf>
    <xf numFmtId="0" fontId="28" fillId="5" borderId="38" xfId="0" applyFont="1" applyFill="1" applyBorder="1" applyAlignment="1">
      <alignment horizontal="center" vertical="center"/>
    </xf>
    <xf numFmtId="164" fontId="18" fillId="4" borderId="18" xfId="0" applyNumberFormat="1" applyFont="1" applyFill="1" applyBorder="1" applyAlignment="1">
      <alignment horizontal="center" vertical="center"/>
    </xf>
    <xf numFmtId="164" fontId="18" fillId="4" borderId="21" xfId="0" applyNumberFormat="1" applyFont="1" applyFill="1" applyBorder="1" applyAlignment="1">
      <alignment horizontal="center" vertical="center"/>
    </xf>
    <xf numFmtId="0" fontId="28" fillId="5" borderId="30" xfId="0" applyFont="1" applyFill="1" applyBorder="1" applyAlignment="1">
      <alignment horizontal="center" vertical="center"/>
    </xf>
    <xf numFmtId="0" fontId="18" fillId="4" borderId="78" xfId="0" applyFont="1" applyFill="1" applyBorder="1" applyAlignment="1">
      <alignment horizontal="center" vertical="center"/>
    </xf>
    <xf numFmtId="0" fontId="18" fillId="4" borderId="79" xfId="0" applyFont="1" applyFill="1" applyBorder="1" applyAlignment="1">
      <alignment horizontal="center" vertical="center"/>
    </xf>
    <xf numFmtId="0" fontId="18" fillId="4" borderId="40" xfId="0" applyFont="1" applyFill="1" applyBorder="1" applyAlignment="1">
      <alignment horizontal="center" vertical="center"/>
    </xf>
    <xf numFmtId="0" fontId="18" fillId="4" borderId="36" xfId="0" applyFont="1" applyFill="1" applyBorder="1" applyAlignment="1">
      <alignment horizontal="center" vertical="center"/>
    </xf>
    <xf numFmtId="164" fontId="18" fillId="4" borderId="41" xfId="0" applyNumberFormat="1" applyFont="1" applyFill="1" applyBorder="1" applyAlignment="1">
      <alignment horizontal="center" vertical="center"/>
    </xf>
    <xf numFmtId="0" fontId="1" fillId="0" borderId="26" xfId="0" applyFont="1" applyBorder="1" applyAlignment="1">
      <alignment horizontal="center" vertical="center"/>
    </xf>
    <xf numFmtId="164" fontId="9" fillId="3" borderId="1" xfId="0" applyNumberFormat="1" applyFont="1" applyFill="1" applyBorder="1" applyAlignment="1">
      <alignment horizontal="center" vertical="center" wrapText="1"/>
    </xf>
    <xf numFmtId="0" fontId="1" fillId="0" borderId="2" xfId="0" applyFont="1" applyBorder="1" applyAlignment="1">
      <alignment wrapText="1"/>
    </xf>
    <xf numFmtId="164" fontId="18" fillId="4" borderId="16" xfId="0" applyNumberFormat="1" applyFont="1" applyFill="1" applyBorder="1" applyAlignment="1">
      <alignment horizontal="center" vertical="center"/>
    </xf>
    <xf numFmtId="164" fontId="5" fillId="4" borderId="31" xfId="0" applyNumberFormat="1" applyFont="1" applyFill="1" applyBorder="1" applyAlignment="1">
      <alignment horizontal="center" vertical="center"/>
    </xf>
    <xf numFmtId="164" fontId="5" fillId="4" borderId="26" xfId="0" applyNumberFormat="1" applyFont="1" applyFill="1" applyBorder="1" applyAlignment="1">
      <alignment horizontal="center" vertical="center"/>
    </xf>
    <xf numFmtId="164" fontId="5" fillId="4" borderId="27" xfId="0" applyNumberFormat="1" applyFont="1" applyFill="1" applyBorder="1" applyAlignment="1">
      <alignment horizontal="center" vertical="center"/>
    </xf>
    <xf numFmtId="0" fontId="5" fillId="4" borderId="40" xfId="0" applyFont="1" applyFill="1" applyBorder="1" applyAlignment="1">
      <alignment horizontal="center" vertical="center"/>
    </xf>
    <xf numFmtId="0" fontId="5" fillId="4" borderId="53" xfId="0" applyFont="1" applyFill="1" applyBorder="1" applyAlignment="1">
      <alignment horizontal="center" vertical="center"/>
    </xf>
    <xf numFmtId="0" fontId="5" fillId="4" borderId="54" xfId="0" applyFont="1" applyFill="1" applyBorder="1" applyAlignment="1">
      <alignment horizontal="center" vertical="center"/>
    </xf>
    <xf numFmtId="0" fontId="5" fillId="4" borderId="55" xfId="0" applyFont="1" applyFill="1" applyBorder="1" applyAlignment="1">
      <alignment horizontal="center" vertical="center"/>
    </xf>
    <xf numFmtId="0" fontId="2" fillId="5" borderId="59" xfId="0" applyFont="1" applyFill="1" applyBorder="1" applyAlignment="1">
      <alignment horizontal="center" vertical="center"/>
    </xf>
    <xf numFmtId="0" fontId="2" fillId="5" borderId="57" xfId="0" applyFont="1" applyFill="1" applyBorder="1" applyAlignment="1">
      <alignment horizontal="center" vertical="center"/>
    </xf>
    <xf numFmtId="0" fontId="2" fillId="5" borderId="58" xfId="0" applyFont="1" applyFill="1" applyBorder="1" applyAlignment="1">
      <alignment horizontal="center" vertical="center"/>
    </xf>
    <xf numFmtId="0" fontId="2" fillId="5" borderId="56" xfId="0" applyFont="1" applyFill="1" applyBorder="1" applyAlignment="1">
      <alignment horizontal="center" vertical="center"/>
    </xf>
    <xf numFmtId="0" fontId="2" fillId="5" borderId="60" xfId="0" applyFont="1" applyFill="1" applyBorder="1" applyAlignment="1">
      <alignment horizontal="center" vertical="center"/>
    </xf>
    <xf numFmtId="164" fontId="5" fillId="4" borderId="22" xfId="0" applyNumberFormat="1" applyFont="1" applyFill="1" applyBorder="1" applyAlignment="1">
      <alignment horizontal="center" vertical="center"/>
    </xf>
    <xf numFmtId="0" fontId="5" fillId="4" borderId="30" xfId="0" applyFont="1" applyFill="1" applyBorder="1" applyAlignment="1">
      <alignment horizontal="center" vertical="center"/>
    </xf>
    <xf numFmtId="0" fontId="5" fillId="4" borderId="37" xfId="0" applyFont="1" applyFill="1" applyBorder="1" applyAlignment="1">
      <alignment horizontal="center" vertical="center"/>
    </xf>
    <xf numFmtId="0" fontId="11" fillId="5" borderId="28" xfId="0" applyFont="1" applyFill="1" applyBorder="1" applyAlignment="1">
      <alignment horizontal="center" vertical="center"/>
    </xf>
    <xf numFmtId="0" fontId="0" fillId="0" borderId="29" xfId="0" applyFont="1" applyBorder="1" applyAlignment="1">
      <alignment horizontal="center"/>
    </xf>
    <xf numFmtId="164" fontId="8" fillId="2" borderId="3" xfId="0" applyNumberFormat="1" applyFont="1" applyFill="1" applyBorder="1" applyAlignment="1">
      <alignment horizontal="center" vertical="center" wrapText="1"/>
    </xf>
    <xf numFmtId="0" fontId="2" fillId="2" borderId="10" xfId="0" applyFont="1" applyFill="1" applyBorder="1" applyAlignment="1">
      <alignment horizontal="center" vertical="center" wrapText="1"/>
    </xf>
    <xf numFmtId="164" fontId="5" fillId="4" borderId="47" xfId="0" applyNumberFormat="1" applyFont="1" applyFill="1" applyBorder="1" applyAlignment="1">
      <alignment horizontal="center" vertical="center"/>
    </xf>
    <xf numFmtId="164" fontId="5" fillId="4" borderId="48" xfId="0" applyNumberFormat="1" applyFont="1" applyFill="1" applyBorder="1" applyAlignment="1">
      <alignment horizontal="center" vertical="center"/>
    </xf>
    <xf numFmtId="0" fontId="5" fillId="4" borderId="36" xfId="0" applyFont="1" applyFill="1" applyBorder="1" applyAlignment="1">
      <alignment horizontal="center" vertical="center"/>
    </xf>
    <xf numFmtId="0" fontId="2" fillId="5" borderId="37" xfId="0" applyFont="1" applyFill="1" applyBorder="1" applyAlignment="1">
      <alignment horizontal="center" vertical="center"/>
    </xf>
    <xf numFmtId="0" fontId="2" fillId="5" borderId="46" xfId="0" applyFont="1" applyFill="1" applyBorder="1" applyAlignment="1">
      <alignment horizontal="center" vertical="center"/>
    </xf>
    <xf numFmtId="0" fontId="2" fillId="5" borderId="51" xfId="0" applyFont="1" applyFill="1" applyBorder="1" applyAlignment="1">
      <alignment horizontal="center" vertical="center"/>
    </xf>
    <xf numFmtId="0" fontId="5" fillId="4" borderId="52" xfId="0" applyFont="1" applyFill="1" applyBorder="1" applyAlignment="1">
      <alignment horizontal="center" vertical="center"/>
    </xf>
    <xf numFmtId="0" fontId="5" fillId="4" borderId="49" xfId="0" applyFont="1" applyFill="1" applyBorder="1" applyAlignment="1">
      <alignment horizontal="center" vertical="center"/>
    </xf>
    <xf numFmtId="0" fontId="2" fillId="5" borderId="38" xfId="0" applyFont="1" applyFill="1" applyBorder="1" applyAlignment="1">
      <alignment horizontal="center" vertical="center"/>
    </xf>
    <xf numFmtId="0" fontId="10" fillId="4" borderId="30" xfId="0" applyFont="1" applyFill="1" applyBorder="1" applyAlignment="1">
      <alignment horizontal="center" vertical="center"/>
    </xf>
    <xf numFmtId="0" fontId="11" fillId="5" borderId="37" xfId="0" applyFont="1" applyFill="1" applyBorder="1" applyAlignment="1">
      <alignment horizontal="center" vertical="center"/>
    </xf>
    <xf numFmtId="0" fontId="11" fillId="5" borderId="46" xfId="0" applyFont="1" applyFill="1" applyBorder="1" applyAlignment="1">
      <alignment horizontal="center" vertical="center"/>
    </xf>
    <xf numFmtId="0" fontId="11" fillId="5" borderId="38" xfId="0" applyFont="1" applyFill="1" applyBorder="1" applyAlignment="1">
      <alignment horizontal="center" vertical="center"/>
    </xf>
    <xf numFmtId="164" fontId="5" fillId="4" borderId="18" xfId="0" applyNumberFormat="1" applyFont="1" applyFill="1" applyBorder="1" applyAlignment="1">
      <alignment horizontal="center" vertical="center"/>
    </xf>
    <xf numFmtId="164" fontId="5" fillId="4" borderId="21" xfId="0" applyNumberFormat="1" applyFont="1" applyFill="1" applyBorder="1" applyAlignment="1">
      <alignment horizontal="center" vertical="center"/>
    </xf>
    <xf numFmtId="0" fontId="11" fillId="5" borderId="30" xfId="0" applyFont="1" applyFill="1" applyBorder="1" applyAlignment="1">
      <alignment horizontal="center" vertical="center"/>
    </xf>
    <xf numFmtId="164" fontId="5" fillId="4" borderId="41" xfId="0" applyNumberFormat="1" applyFont="1" applyFill="1" applyBorder="1" applyAlignment="1">
      <alignment horizontal="center" vertical="center"/>
    </xf>
    <xf numFmtId="0" fontId="5" fillId="4" borderId="42" xfId="0" applyFont="1" applyFill="1" applyBorder="1" applyAlignment="1">
      <alignment horizontal="center" vertical="center"/>
    </xf>
    <xf numFmtId="0" fontId="1" fillId="0" borderId="42" xfId="0" applyFont="1" applyBorder="1" applyAlignment="1">
      <alignment horizontal="center" vertical="center"/>
    </xf>
    <xf numFmtId="164" fontId="5" fillId="4" borderId="16" xfId="0" applyNumberFormat="1" applyFont="1" applyFill="1" applyBorder="1" applyAlignment="1">
      <alignment horizontal="center" vertical="center"/>
    </xf>
    <xf numFmtId="0" fontId="5" fillId="4" borderId="32" xfId="0" applyFont="1" applyFill="1" applyBorder="1" applyAlignment="1">
      <alignment horizontal="center" vertical="center"/>
    </xf>
    <xf numFmtId="0" fontId="41" fillId="0" borderId="0" xfId="0" applyFont="1" applyBorder="1" applyAlignment="1">
      <alignment horizontal="center" vertical="center" wrapText="1"/>
    </xf>
    <xf numFmtId="0" fontId="41" fillId="0" borderId="74" xfId="0" applyFont="1" applyBorder="1" applyAlignment="1">
      <alignment horizontal="center" vertical="center" wrapText="1"/>
    </xf>
    <xf numFmtId="0" fontId="42" fillId="0" borderId="37" xfId="0" applyFont="1" applyBorder="1" applyAlignment="1">
      <alignment horizontal="center" vertical="center" textRotation="90" wrapText="1"/>
    </xf>
    <xf numFmtId="0" fontId="42" fillId="0" borderId="46" xfId="0" applyFont="1" applyBorder="1" applyAlignment="1">
      <alignment horizontal="center" vertical="center" textRotation="90" wrapText="1"/>
    </xf>
    <xf numFmtId="0" fontId="42" fillId="0" borderId="38" xfId="0" applyFont="1" applyBorder="1" applyAlignment="1">
      <alignment horizontal="center" vertical="center" textRotation="90" wrapText="1"/>
    </xf>
    <xf numFmtId="0" fontId="23" fillId="0" borderId="36" xfId="0" applyFont="1" applyBorder="1" applyAlignment="1"/>
    <xf numFmtId="1" fontId="23" fillId="0" borderId="64" xfId="0" applyNumberFormat="1" applyFont="1" applyBorder="1" applyAlignment="1"/>
    <xf numFmtId="0" fontId="23" fillId="0" borderId="64" xfId="0" applyFont="1" applyBorder="1" applyAlignment="1"/>
    <xf numFmtId="10" fontId="23" fillId="0" borderId="64" xfId="127" applyNumberFormat="1" applyFont="1" applyBorder="1" applyAlignment="1"/>
    <xf numFmtId="0" fontId="44" fillId="4" borderId="30" xfId="0" applyFont="1" applyFill="1" applyBorder="1" applyAlignment="1">
      <alignment horizontal="center" vertical="center" wrapText="1"/>
    </xf>
    <xf numFmtId="0" fontId="42" fillId="0" borderId="69" xfId="0" applyFont="1" applyBorder="1" applyAlignment="1">
      <alignment horizontal="center" vertical="center" textRotation="90" wrapText="1"/>
    </xf>
    <xf numFmtId="1" fontId="23" fillId="0" borderId="30" xfId="0" applyNumberFormat="1" applyFont="1" applyBorder="1" applyAlignment="1">
      <alignment horizontal="center"/>
    </xf>
    <xf numFmtId="167" fontId="23" fillId="0" borderId="65" xfId="127" applyNumberFormat="1" applyFont="1" applyBorder="1" applyAlignment="1">
      <alignment horizontal="center"/>
    </xf>
    <xf numFmtId="0" fontId="42" fillId="0" borderId="80" xfId="0" applyFont="1" applyBorder="1" applyAlignment="1">
      <alignment horizontal="center" vertical="center" textRotation="90" wrapText="1"/>
    </xf>
    <xf numFmtId="0" fontId="45" fillId="0" borderId="64" xfId="0" applyFont="1" applyBorder="1" applyAlignment="1"/>
    <xf numFmtId="0" fontId="23" fillId="0" borderId="30" xfId="0" applyFont="1" applyBorder="1" applyAlignment="1">
      <alignment horizontal="center"/>
    </xf>
    <xf numFmtId="0" fontId="42" fillId="0" borderId="81" xfId="0" applyFont="1" applyBorder="1" applyAlignment="1">
      <alignment horizontal="center" vertical="center" textRotation="90" wrapText="1"/>
    </xf>
    <xf numFmtId="0" fontId="42" fillId="0" borderId="83" xfId="0" applyFont="1" applyBorder="1" applyAlignment="1">
      <alignment horizontal="center" vertical="center" textRotation="90" wrapText="1"/>
    </xf>
    <xf numFmtId="0" fontId="46" fillId="0" borderId="0" xfId="0" applyFont="1" applyBorder="1" applyAlignment="1">
      <alignment horizontal="center" vertical="center" wrapText="1"/>
    </xf>
    <xf numFmtId="0" fontId="46" fillId="0" borderId="74" xfId="0" applyFont="1" applyBorder="1" applyAlignment="1">
      <alignment horizontal="center" vertical="center" wrapText="1"/>
    </xf>
    <xf numFmtId="167" fontId="23" fillId="0" borderId="30" xfId="127" applyNumberFormat="1" applyFont="1" applyBorder="1" applyAlignment="1">
      <alignment horizontal="center"/>
    </xf>
    <xf numFmtId="1" fontId="23" fillId="0" borderId="37" xfId="0" applyNumberFormat="1" applyFont="1" applyBorder="1" applyAlignment="1">
      <alignment horizontal="center" vertical="center"/>
    </xf>
    <xf numFmtId="2" fontId="23" fillId="0" borderId="40" xfId="0" applyNumberFormat="1" applyFont="1" applyBorder="1" applyAlignment="1">
      <alignment horizontal="center"/>
    </xf>
    <xf numFmtId="0" fontId="46" fillId="0" borderId="70" xfId="0" applyFont="1" applyBorder="1" applyAlignment="1">
      <alignment horizontal="center" vertical="center" wrapText="1"/>
    </xf>
    <xf numFmtId="0" fontId="46" fillId="0" borderId="71" xfId="0" applyFont="1" applyBorder="1" applyAlignment="1">
      <alignment horizontal="center" vertical="center" wrapText="1"/>
    </xf>
    <xf numFmtId="0" fontId="46" fillId="0" borderId="72" xfId="0" applyFont="1" applyBorder="1" applyAlignment="1">
      <alignment horizontal="center" vertical="center" wrapText="1"/>
    </xf>
    <xf numFmtId="0" fontId="46" fillId="0" borderId="73" xfId="0" applyFont="1" applyBorder="1" applyAlignment="1">
      <alignment horizontal="center" vertical="center" wrapText="1"/>
    </xf>
    <xf numFmtId="0" fontId="46" fillId="0" borderId="52" xfId="0" applyFont="1" applyBorder="1" applyAlignment="1">
      <alignment horizontal="center" vertical="center" wrapText="1"/>
    </xf>
    <xf numFmtId="0" fontId="46" fillId="0" borderId="75" xfId="0" applyFont="1" applyBorder="1" applyAlignment="1">
      <alignment horizontal="center" vertical="center" wrapText="1"/>
    </xf>
    <xf numFmtId="0" fontId="46" fillId="0" borderId="49" xfId="0" applyFont="1" applyBorder="1" applyAlignment="1">
      <alignment horizontal="center" vertical="center" wrapText="1"/>
    </xf>
    <xf numFmtId="0" fontId="45" fillId="0" borderId="36" xfId="0" applyFont="1" applyBorder="1" applyAlignment="1"/>
    <xf numFmtId="0" fontId="24" fillId="11" borderId="84" xfId="0" applyFont="1" applyFill="1" applyBorder="1" applyAlignment="1">
      <alignment horizontal="center"/>
    </xf>
    <xf numFmtId="167" fontId="23" fillId="0" borderId="40" xfId="127" applyNumberFormat="1" applyFont="1" applyBorder="1" applyAlignment="1">
      <alignment horizontal="center"/>
    </xf>
    <xf numFmtId="9" fontId="24" fillId="11" borderId="85" xfId="127" applyFont="1" applyFill="1" applyBorder="1" applyAlignment="1">
      <alignment horizontal="center"/>
    </xf>
    <xf numFmtId="0" fontId="45" fillId="13" borderId="36" xfId="0" applyFont="1" applyFill="1" applyBorder="1" applyAlignment="1"/>
    <xf numFmtId="165" fontId="23" fillId="0" borderId="30" xfId="0" applyNumberFormat="1" applyFont="1" applyBorder="1" applyAlignment="1">
      <alignment horizontal="center"/>
    </xf>
    <xf numFmtId="9" fontId="24" fillId="11" borderId="67" xfId="127" applyFont="1" applyFill="1" applyBorder="1" applyAlignment="1">
      <alignment horizontal="center"/>
    </xf>
    <xf numFmtId="0" fontId="50" fillId="0" borderId="70" xfId="0" applyFont="1" applyBorder="1" applyAlignment="1">
      <alignment horizontal="center" vertical="center" wrapText="1"/>
    </xf>
    <xf numFmtId="0" fontId="50" fillId="0" borderId="71" xfId="0" applyFont="1" applyBorder="1" applyAlignment="1">
      <alignment horizontal="center" vertical="center" wrapText="1"/>
    </xf>
    <xf numFmtId="0" fontId="50" fillId="0" borderId="72" xfId="0" applyFont="1" applyBorder="1" applyAlignment="1">
      <alignment horizontal="center" vertical="center" wrapText="1"/>
    </xf>
    <xf numFmtId="0" fontId="50" fillId="0" borderId="52" xfId="0" applyFont="1" applyBorder="1" applyAlignment="1">
      <alignment horizontal="center" vertical="center" wrapText="1"/>
    </xf>
    <xf numFmtId="0" fontId="50" fillId="0" borderId="75" xfId="0" applyFont="1" applyBorder="1" applyAlignment="1">
      <alignment horizontal="center" vertical="center" wrapText="1"/>
    </xf>
    <xf numFmtId="0" fontId="50" fillId="0" borderId="49" xfId="0" applyFont="1" applyBorder="1" applyAlignment="1">
      <alignment horizontal="center" vertical="center" wrapText="1"/>
    </xf>
    <xf numFmtId="0" fontId="33" fillId="0" borderId="0" xfId="0" applyFont="1" applyBorder="1" applyAlignment="1">
      <alignment horizontal="left" vertical="center" wrapText="1"/>
    </xf>
    <xf numFmtId="0" fontId="33" fillId="0" borderId="70" xfId="0" applyFont="1" applyBorder="1" applyAlignment="1">
      <alignment horizontal="left" vertical="center" wrapText="1"/>
    </xf>
    <xf numFmtId="0" fontId="33" fillId="0" borderId="71" xfId="0" applyFont="1" applyBorder="1" applyAlignment="1">
      <alignment horizontal="left" vertical="center" wrapText="1"/>
    </xf>
    <xf numFmtId="0" fontId="33" fillId="0" borderId="72" xfId="0" applyFont="1" applyBorder="1" applyAlignment="1">
      <alignment horizontal="left" vertical="center" wrapText="1"/>
    </xf>
    <xf numFmtId="0" fontId="33" fillId="0" borderId="52" xfId="0" applyFont="1" applyBorder="1" applyAlignment="1">
      <alignment horizontal="left" vertical="center" wrapText="1"/>
    </xf>
    <xf numFmtId="0" fontId="33" fillId="0" borderId="75" xfId="0" applyFont="1" applyBorder="1" applyAlignment="1">
      <alignment horizontal="left" vertical="center" wrapText="1"/>
    </xf>
    <xf numFmtId="0" fontId="33" fillId="0" borderId="49" xfId="0" applyFont="1" applyBorder="1" applyAlignment="1">
      <alignment horizontal="left" vertical="center" wrapText="1"/>
    </xf>
    <xf numFmtId="0" fontId="33" fillId="0" borderId="73" xfId="0" applyFont="1" applyBorder="1" applyAlignment="1">
      <alignment horizontal="left" vertical="center" wrapText="1"/>
    </xf>
    <xf numFmtId="0" fontId="33" fillId="0" borderId="74" xfId="0" applyFont="1" applyBorder="1" applyAlignment="1">
      <alignment horizontal="left" vertical="center" wrapText="1"/>
    </xf>
  </cellXfs>
  <cellStyles count="129">
    <cellStyle name="Hiperlink" xfId="1" builtinId="8" hidden="1"/>
    <cellStyle name="Hiperlink" xfId="3" builtinId="8" hidden="1"/>
    <cellStyle name="Hiperlink" xfId="5" builtinId="8" hidden="1"/>
    <cellStyle name="Hiperlink" xfId="7" builtinId="8" hidden="1"/>
    <cellStyle name="Hiperlink" xfId="9" builtinId="8" hidden="1"/>
    <cellStyle name="Hiperlink" xfId="11" builtinId="8" hidden="1"/>
    <cellStyle name="Hiperlink" xfId="13" builtinId="8" hidden="1"/>
    <cellStyle name="Hiperlink" xfId="15" builtinId="8" hidden="1"/>
    <cellStyle name="Hiperlink" xfId="17" builtinId="8" hidden="1"/>
    <cellStyle name="Hiperlink" xfId="19" builtinId="8" hidden="1"/>
    <cellStyle name="Hiperlink" xfId="21" builtinId="8" hidden="1"/>
    <cellStyle name="Hiperlink" xfId="23" builtinId="8" hidden="1"/>
    <cellStyle name="Hiperlink" xfId="25" builtinId="8" hidden="1"/>
    <cellStyle name="Hiperlink" xfId="27" builtinId="8" hidden="1"/>
    <cellStyle name="Hiperlink" xfId="29" builtinId="8" hidden="1"/>
    <cellStyle name="Hiperlink" xfId="31" builtinId="8" hidden="1"/>
    <cellStyle name="Hiperlink" xfId="33" builtinId="8" hidden="1"/>
    <cellStyle name="Hiperlink" xfId="35" builtinId="8" hidden="1"/>
    <cellStyle name="Hiperlink" xfId="37" builtinId="8" hidden="1"/>
    <cellStyle name="Hiperlink" xfId="39" builtinId="8" hidden="1"/>
    <cellStyle name="Hiperlink" xfId="41" builtinId="8" hidden="1"/>
    <cellStyle name="Hiperlink" xfId="43" builtinId="8" hidden="1"/>
    <cellStyle name="Hiperlink" xfId="45" builtinId="8" hidden="1"/>
    <cellStyle name="Hiperlink" xfId="47" builtinId="8" hidden="1"/>
    <cellStyle name="Hiperlink" xfId="49" builtinId="8" hidden="1"/>
    <cellStyle name="Hiperlink" xfId="51" builtinId="8" hidden="1"/>
    <cellStyle name="Hiperlink" xfId="53" builtinId="8" hidden="1"/>
    <cellStyle name="Hiperlink" xfId="55" builtinId="8" hidden="1"/>
    <cellStyle name="Hiperlink" xfId="57" builtinId="8" hidden="1"/>
    <cellStyle name="Hiperlink" xfId="59" builtinId="8" hidden="1"/>
    <cellStyle name="Hiperlink" xfId="61" builtinId="8" hidden="1"/>
    <cellStyle name="Hiperlink" xfId="63" builtinId="8" hidden="1"/>
    <cellStyle name="Hiperlink" xfId="65" builtinId="8" hidden="1"/>
    <cellStyle name="Hiperlink" xfId="67" builtinId="8" hidden="1"/>
    <cellStyle name="Hiperlink" xfId="69" builtinId="8" hidden="1"/>
    <cellStyle name="Hiperlink" xfId="71" builtinId="8" hidden="1"/>
    <cellStyle name="Hiperlink" xfId="73" builtinId="8" hidden="1"/>
    <cellStyle name="Hiperlink" xfId="75" builtinId="8" hidden="1"/>
    <cellStyle name="Hiperlink" xfId="77" builtinId="8" hidden="1"/>
    <cellStyle name="Hiperlink" xfId="79" builtinId="8" hidden="1"/>
    <cellStyle name="Hiperlink" xfId="81" builtinId="8" hidden="1"/>
    <cellStyle name="Hiperlink" xfId="83" builtinId="8" hidden="1"/>
    <cellStyle name="Hiperlink" xfId="85" builtinId="8" hidden="1"/>
    <cellStyle name="Hiperlink" xfId="87" builtinId="8" hidden="1"/>
    <cellStyle name="Hiperlink" xfId="89" builtinId="8" hidden="1"/>
    <cellStyle name="Hiperlink" xfId="91" builtinId="8" hidden="1"/>
    <cellStyle name="Hiperlink" xfId="93" builtinId="8" hidden="1"/>
    <cellStyle name="Hiperlink" xfId="95" builtinId="8" hidden="1"/>
    <cellStyle name="Hiperlink" xfId="97" builtinId="8" hidden="1"/>
    <cellStyle name="Hiperlink" xfId="99" builtinId="8" hidden="1"/>
    <cellStyle name="Hiperlink" xfId="101" builtinId="8" hidden="1"/>
    <cellStyle name="Hiperlink" xfId="103" builtinId="8" hidden="1"/>
    <cellStyle name="Hiperlink" xfId="105" builtinId="8" hidden="1"/>
    <cellStyle name="Hiperlink" xfId="107" builtinId="8" hidden="1"/>
    <cellStyle name="Hiperlink" xfId="109" builtinId="8" hidden="1"/>
    <cellStyle name="Hiperlink" xfId="111" builtinId="8" hidden="1"/>
    <cellStyle name="Hiperlink" xfId="113" builtinId="8" hidden="1"/>
    <cellStyle name="Hiperlink" xfId="115" builtinId="8" hidden="1"/>
    <cellStyle name="Hiperlink" xfId="117" builtinId="8" hidden="1"/>
    <cellStyle name="Hiperlink" xfId="119" builtinId="8" hidden="1"/>
    <cellStyle name="Hiperlink" xfId="121" builtinId="8" hidden="1"/>
    <cellStyle name="Hiperlink" xfId="123" builtinId="8" hidden="1"/>
    <cellStyle name="Hiperlink" xfId="125" builtinId="8" hidden="1"/>
    <cellStyle name="Hiperlink" xfId="128" builtinId="8"/>
    <cellStyle name="Hiperlink Visitado" xfId="2" builtinId="9" hidden="1"/>
    <cellStyle name="Hiperlink Visitado" xfId="4" builtinId="9" hidden="1"/>
    <cellStyle name="Hiperlink Visitado" xfId="6" builtinId="9" hidden="1"/>
    <cellStyle name="Hiperlink Visitado" xfId="8" builtinId="9" hidden="1"/>
    <cellStyle name="Hiperlink Visitado" xfId="10" builtinId="9" hidden="1"/>
    <cellStyle name="Hiperlink Visitado" xfId="12" builtinId="9" hidden="1"/>
    <cellStyle name="Hiperlink Visitado" xfId="14" builtinId="9" hidden="1"/>
    <cellStyle name="Hiperlink Visitado" xfId="16" builtinId="9" hidden="1"/>
    <cellStyle name="Hiperlink Visitado" xfId="18" builtinId="9" hidden="1"/>
    <cellStyle name="Hiperlink Visitado" xfId="20" builtinId="9" hidden="1"/>
    <cellStyle name="Hiperlink Visitado" xfId="22" builtinId="9" hidden="1"/>
    <cellStyle name="Hiperlink Visitado" xfId="24" builtinId="9" hidden="1"/>
    <cellStyle name="Hiperlink Visitado" xfId="26" builtinId="9" hidden="1"/>
    <cellStyle name="Hiperlink Visitado" xfId="28" builtinId="9" hidden="1"/>
    <cellStyle name="Hiperlink Visitado" xfId="30" builtinId="9" hidden="1"/>
    <cellStyle name="Hiperlink Visitado" xfId="32" builtinId="9" hidden="1"/>
    <cellStyle name="Hiperlink Visitado" xfId="34" builtinId="9" hidden="1"/>
    <cellStyle name="Hiperlink Visitado" xfId="36" builtinId="9" hidden="1"/>
    <cellStyle name="Hiperlink Visitado" xfId="38" builtinId="9" hidden="1"/>
    <cellStyle name="Hiperlink Visitado" xfId="40" builtinId="9" hidden="1"/>
    <cellStyle name="Hiperlink Visitado" xfId="42" builtinId="9" hidden="1"/>
    <cellStyle name="Hiperlink Visitado" xfId="44" builtinId="9" hidden="1"/>
    <cellStyle name="Hiperlink Visitado" xfId="46" builtinId="9" hidden="1"/>
    <cellStyle name="Hiperlink Visitado" xfId="48" builtinId="9" hidden="1"/>
    <cellStyle name="Hiperlink Visitado" xfId="50" builtinId="9" hidden="1"/>
    <cellStyle name="Hiperlink Visitado" xfId="52" builtinId="9" hidden="1"/>
    <cellStyle name="Hiperlink Visitado" xfId="54" builtinId="9" hidden="1"/>
    <cellStyle name="Hiperlink Visitado" xfId="56" builtinId="9" hidden="1"/>
    <cellStyle name="Hiperlink Visitado" xfId="58" builtinId="9" hidden="1"/>
    <cellStyle name="Hiperlink Visitado" xfId="60" builtinId="9" hidden="1"/>
    <cellStyle name="Hiperlink Visitado" xfId="62" builtinId="9" hidden="1"/>
    <cellStyle name="Hiperlink Visitado" xfId="64" builtinId="9" hidden="1"/>
    <cellStyle name="Hiperlink Visitado" xfId="66" builtinId="9" hidden="1"/>
    <cellStyle name="Hiperlink Visitado" xfId="68" builtinId="9" hidden="1"/>
    <cellStyle name="Hiperlink Visitado" xfId="70" builtinId="9" hidden="1"/>
    <cellStyle name="Hiperlink Visitado" xfId="72" builtinId="9" hidden="1"/>
    <cellStyle name="Hiperlink Visitado" xfId="74" builtinId="9" hidden="1"/>
    <cellStyle name="Hiperlink Visitado" xfId="76" builtinId="9" hidden="1"/>
    <cellStyle name="Hiperlink Visitado" xfId="78" builtinId="9" hidden="1"/>
    <cellStyle name="Hiperlink Visitado" xfId="80" builtinId="9" hidden="1"/>
    <cellStyle name="Hiperlink Visitado" xfId="82" builtinId="9" hidden="1"/>
    <cellStyle name="Hiperlink Visitado" xfId="84" builtinId="9" hidden="1"/>
    <cellStyle name="Hiperlink Visitado" xfId="86" builtinId="9" hidden="1"/>
    <cellStyle name="Hiperlink Visitado" xfId="88" builtinId="9" hidden="1"/>
    <cellStyle name="Hiperlink Visitado" xfId="90" builtinId="9" hidden="1"/>
    <cellStyle name="Hiperlink Visitado" xfId="92" builtinId="9" hidden="1"/>
    <cellStyle name="Hiperlink Visitado" xfId="94" builtinId="9" hidden="1"/>
    <cellStyle name="Hiperlink Visitado" xfId="96" builtinId="9" hidden="1"/>
    <cellStyle name="Hiperlink Visitado" xfId="98" builtinId="9" hidden="1"/>
    <cellStyle name="Hiperlink Visitado" xfId="100" builtinId="9" hidden="1"/>
    <cellStyle name="Hiperlink Visitado" xfId="102" builtinId="9" hidden="1"/>
    <cellStyle name="Hiperlink Visitado" xfId="104" builtinId="9" hidden="1"/>
    <cellStyle name="Hiperlink Visitado" xfId="106" builtinId="9" hidden="1"/>
    <cellStyle name="Hiperlink Visitado" xfId="108" builtinId="9" hidden="1"/>
    <cellStyle name="Hiperlink Visitado" xfId="110" builtinId="9" hidden="1"/>
    <cellStyle name="Hiperlink Visitado" xfId="112" builtinId="9" hidden="1"/>
    <cellStyle name="Hiperlink Visitado" xfId="114" builtinId="9" hidden="1"/>
    <cellStyle name="Hiperlink Visitado" xfId="116" builtinId="9" hidden="1"/>
    <cellStyle name="Hiperlink Visitado" xfId="118" builtinId="9" hidden="1"/>
    <cellStyle name="Hiperlink Visitado" xfId="120" builtinId="9" hidden="1"/>
    <cellStyle name="Hiperlink Visitado" xfId="122" builtinId="9" hidden="1"/>
    <cellStyle name="Hiperlink Visitado" xfId="124" builtinId="9" hidden="1"/>
    <cellStyle name="Hiperlink Visitado" xfId="126" builtinId="9" hidden="1"/>
    <cellStyle name="Normal" xfId="0" builtinId="0"/>
    <cellStyle name="Porcentagem" xfId="127" builtinId="5"/>
  </cellStyles>
  <dxfs count="0"/>
  <tableStyles count="0" defaultTableStyle="TableStyleMedium2" defaultPivotStyle="PivotStyleLight16"/>
  <colors>
    <mruColors>
      <color rgb="FF00206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youtube.com/watch?v=vfKz9XGf1v0" TargetMode="External"/><Relationship Id="rId2" Type="http://schemas.openxmlformats.org/officeDocument/2006/relationships/hyperlink" Target="https://www.estrategiaconcursos.com.br/blog/edital-camara-de-gravata-pe/" TargetMode="External"/><Relationship Id="rId1" Type="http://schemas.openxmlformats.org/officeDocument/2006/relationships/hyperlink" Target="https://dhg1h5j42swfq.cloudfront.net/2019/11/09093618/edital-camara-de-gravata-pe-2019.pdf" TargetMode="External"/><Relationship Id="rId6" Type="http://schemas.openxmlformats.org/officeDocument/2006/relationships/comments" Target="../comments2.xml"/><Relationship Id="rId5" Type="http://schemas.openxmlformats.org/officeDocument/2006/relationships/vmlDrawing" Target="../drawings/vmlDrawing2.v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46"/>
  <sheetViews>
    <sheetView tabSelected="1" zoomScale="70" zoomScaleNormal="70" workbookViewId="0">
      <selection activeCell="B26" sqref="B26"/>
    </sheetView>
  </sheetViews>
  <sheetFormatPr defaultColWidth="11.42578125" defaultRowHeight="12.75" x14ac:dyDescent="0.2"/>
  <cols>
    <col min="1" max="1" width="6" style="12" customWidth="1"/>
    <col min="2" max="2" width="51" bestFit="1" customWidth="1"/>
    <col min="3" max="3" width="18.140625" bestFit="1" customWidth="1"/>
    <col min="4" max="4" width="17.7109375" bestFit="1" customWidth="1"/>
    <col min="5" max="5" width="19.7109375" style="12" bestFit="1" customWidth="1"/>
    <col min="6" max="6" width="12.140625" customWidth="1"/>
    <col min="7" max="7" width="4.5703125" style="12" customWidth="1"/>
    <col min="8" max="8" width="35.28515625" customWidth="1"/>
    <col min="9" max="9" width="8" customWidth="1"/>
    <col min="10" max="10" width="44.85546875" customWidth="1"/>
    <col min="11" max="11" width="17.7109375" bestFit="1" customWidth="1"/>
    <col min="12" max="12" width="22.140625" style="12" bestFit="1" customWidth="1"/>
    <col min="13" max="13" width="15.85546875" customWidth="1"/>
    <col min="14" max="14" width="24.85546875" customWidth="1"/>
  </cols>
  <sheetData>
    <row r="1" spans="1:13" s="12" customFormat="1" ht="6.75" customHeight="1" x14ac:dyDescent="0.2"/>
    <row r="2" spans="1:13" s="12" customFormat="1" ht="20.25" customHeight="1" x14ac:dyDescent="0.2">
      <c r="B2" s="130" t="s">
        <v>0</v>
      </c>
      <c r="C2" s="128" t="s">
        <v>34</v>
      </c>
      <c r="D2" s="130" t="s">
        <v>35</v>
      </c>
      <c r="E2" s="130" t="s">
        <v>36</v>
      </c>
      <c r="F2" s="128" t="s">
        <v>37</v>
      </c>
      <c r="G2" s="113"/>
      <c r="H2" s="119" t="s">
        <v>52</v>
      </c>
      <c r="I2" s="120"/>
      <c r="J2" s="121"/>
      <c r="K2" s="98"/>
      <c r="L2" s="98"/>
      <c r="M2" s="98"/>
    </row>
    <row r="3" spans="1:13" s="12" customFormat="1" ht="20.25" customHeight="1" x14ac:dyDescent="0.2">
      <c r="B3" s="131"/>
      <c r="C3" s="129"/>
      <c r="D3" s="131"/>
      <c r="E3" s="131"/>
      <c r="F3" s="129"/>
      <c r="G3" s="113"/>
      <c r="H3" s="122"/>
      <c r="I3" s="123"/>
      <c r="J3" s="124"/>
      <c r="K3" s="98"/>
      <c r="L3" s="98"/>
      <c r="M3" s="98"/>
    </row>
    <row r="4" spans="1:13" s="12" customFormat="1" ht="18" customHeight="1" x14ac:dyDescent="0.25">
      <c r="A4" s="243" t="s">
        <v>53</v>
      </c>
      <c r="B4" s="246" t="str">
        <f>B23</f>
        <v>Língua Portuguesa</v>
      </c>
      <c r="C4" s="247">
        <v>14</v>
      </c>
      <c r="D4" s="248">
        <v>1</v>
      </c>
      <c r="E4" s="249">
        <f>F4/$F$10</f>
        <v>0.30434782608695654</v>
      </c>
      <c r="F4" s="248">
        <f t="shared" ref="F4:F6" si="0">C4*D4</f>
        <v>14</v>
      </c>
      <c r="G4" s="114"/>
      <c r="H4" s="122"/>
      <c r="I4" s="123"/>
      <c r="J4" s="124"/>
      <c r="K4" s="98"/>
      <c r="L4" s="98"/>
      <c r="M4" s="98"/>
    </row>
    <row r="5" spans="1:13" s="12" customFormat="1" ht="18" customHeight="1" x14ac:dyDescent="0.25">
      <c r="A5" s="244"/>
      <c r="B5" s="246" t="str">
        <f>B24</f>
        <v>Conhecimentode Gravatá</v>
      </c>
      <c r="C5" s="247">
        <v>6</v>
      </c>
      <c r="D5" s="248">
        <v>1</v>
      </c>
      <c r="E5" s="249">
        <f>F5/$F$10</f>
        <v>0.13043478260869565</v>
      </c>
      <c r="F5" s="248">
        <f t="shared" si="0"/>
        <v>6</v>
      </c>
      <c r="G5" s="114"/>
      <c r="H5" s="122"/>
      <c r="I5" s="123"/>
      <c r="J5" s="124"/>
      <c r="K5" s="98"/>
      <c r="L5" s="98"/>
      <c r="M5" s="98"/>
    </row>
    <row r="6" spans="1:13" s="12" customFormat="1" ht="18" customHeight="1" x14ac:dyDescent="0.25">
      <c r="A6" s="244"/>
      <c r="B6" s="275" t="str">
        <f>B25</f>
        <v>Conhecimentos Específicos</v>
      </c>
      <c r="C6" s="247"/>
      <c r="D6" s="248"/>
      <c r="E6" s="249"/>
      <c r="F6" s="248"/>
      <c r="G6" s="114"/>
      <c r="H6" s="122"/>
      <c r="I6" s="123"/>
      <c r="J6" s="124"/>
      <c r="K6" s="98"/>
      <c r="L6" s="98"/>
      <c r="M6" s="98"/>
    </row>
    <row r="7" spans="1:13" s="12" customFormat="1" ht="18" customHeight="1" x14ac:dyDescent="0.25">
      <c r="A7" s="244"/>
      <c r="B7" s="246" t="str">
        <f>B26</f>
        <v>Administração, Arquivo e Materiais</v>
      </c>
      <c r="C7" s="247">
        <v>6</v>
      </c>
      <c r="D7" s="248">
        <v>2</v>
      </c>
      <c r="E7" s="249">
        <f>F7/$F$10</f>
        <v>0.2608695652173913</v>
      </c>
      <c r="F7" s="248">
        <f t="shared" ref="F7:F8" si="1">C7*D7</f>
        <v>12</v>
      </c>
      <c r="G7" s="114"/>
      <c r="H7" s="122"/>
      <c r="I7" s="123"/>
      <c r="J7" s="124"/>
      <c r="K7" s="98"/>
      <c r="L7" s="98"/>
      <c r="M7" s="98"/>
    </row>
    <row r="8" spans="1:13" s="12" customFormat="1" ht="18" customHeight="1" x14ac:dyDescent="0.25">
      <c r="A8" s="244"/>
      <c r="B8" s="246" t="str">
        <f>B27</f>
        <v>Direito Constitucional</v>
      </c>
      <c r="C8" s="247">
        <v>7</v>
      </c>
      <c r="D8" s="248">
        <v>2</v>
      </c>
      <c r="E8" s="249">
        <f>F8/$F$10</f>
        <v>0.30434782608695654</v>
      </c>
      <c r="F8" s="248">
        <f t="shared" si="1"/>
        <v>14</v>
      </c>
      <c r="G8" s="114"/>
      <c r="H8" s="122"/>
      <c r="I8" s="123"/>
      <c r="J8" s="124"/>
      <c r="K8" s="98"/>
      <c r="L8" s="98"/>
      <c r="M8" s="98"/>
    </row>
    <row r="9" spans="1:13" s="12" customFormat="1" ht="18" customHeight="1" x14ac:dyDescent="0.25">
      <c r="A9" s="245"/>
      <c r="B9" s="246" t="str">
        <f>B28</f>
        <v>Noções de Direito Administrativo</v>
      </c>
      <c r="C9" s="247">
        <v>7</v>
      </c>
      <c r="D9" s="248">
        <v>2</v>
      </c>
      <c r="E9" s="249">
        <f>F9/$F$10</f>
        <v>0.30434782608695654</v>
      </c>
      <c r="F9" s="248">
        <f t="shared" ref="F9" si="2">C9*D9</f>
        <v>14</v>
      </c>
      <c r="G9" s="114"/>
      <c r="H9" s="122"/>
      <c r="I9" s="123"/>
      <c r="J9" s="124"/>
      <c r="K9" s="98"/>
      <c r="L9" s="98"/>
      <c r="M9" s="98"/>
    </row>
    <row r="10" spans="1:13" s="12" customFormat="1" ht="18" customHeight="1" x14ac:dyDescent="0.25">
      <c r="A10" s="104"/>
      <c r="B10" s="105" t="e">
        <f>#REF!</f>
        <v>#REF!</v>
      </c>
      <c r="C10" s="105"/>
      <c r="D10" s="105"/>
      <c r="E10" s="105" t="e">
        <f>F10/$F$16</f>
        <v>#DIV/0!</v>
      </c>
      <c r="F10" s="105">
        <f>SUM(F4:F8)</f>
        <v>46</v>
      </c>
      <c r="G10" s="114"/>
      <c r="H10" s="122"/>
      <c r="I10" s="123"/>
      <c r="J10" s="124"/>
      <c r="K10" s="98"/>
      <c r="L10" s="98"/>
      <c r="M10" s="98"/>
    </row>
    <row r="11" spans="1:13" s="12" customFormat="1" ht="18" customHeight="1" x14ac:dyDescent="0.25">
      <c r="A11" s="241" t="s">
        <v>54</v>
      </c>
      <c r="B11" s="241"/>
      <c r="C11" s="241"/>
      <c r="D11" s="241"/>
      <c r="E11" s="241"/>
      <c r="F11" s="242"/>
      <c r="G11" s="110"/>
      <c r="H11" s="122"/>
      <c r="I11" s="123"/>
      <c r="J11" s="124"/>
      <c r="K11" s="98"/>
      <c r="L11" s="98"/>
      <c r="M11" s="98"/>
    </row>
    <row r="12" spans="1:13" s="12" customFormat="1" ht="18" customHeight="1" x14ac:dyDescent="0.25">
      <c r="A12" s="241"/>
      <c r="B12" s="241"/>
      <c r="C12" s="241"/>
      <c r="D12" s="241"/>
      <c r="E12" s="241"/>
      <c r="F12" s="242"/>
      <c r="G12" s="110"/>
      <c r="H12" s="122"/>
      <c r="I12" s="123"/>
      <c r="J12" s="124"/>
      <c r="K12" s="98"/>
      <c r="L12" s="98"/>
      <c r="M12" s="98"/>
    </row>
    <row r="13" spans="1:13" s="12" customFormat="1" ht="18" customHeight="1" x14ac:dyDescent="0.25">
      <c r="A13" s="241"/>
      <c r="B13" s="241"/>
      <c r="C13" s="241"/>
      <c r="D13" s="241"/>
      <c r="E13" s="241"/>
      <c r="F13" s="242"/>
      <c r="G13" s="110"/>
      <c r="H13" s="122"/>
      <c r="I13" s="123"/>
      <c r="J13" s="124"/>
      <c r="K13" s="98"/>
      <c r="L13" s="98"/>
      <c r="M13" s="98"/>
    </row>
    <row r="14" spans="1:13" s="12" customFormat="1" ht="18" customHeight="1" x14ac:dyDescent="0.25">
      <c r="A14" s="241"/>
      <c r="B14" s="241"/>
      <c r="C14" s="241"/>
      <c r="D14" s="241"/>
      <c r="E14" s="241"/>
      <c r="F14" s="242"/>
      <c r="G14" s="110"/>
      <c r="H14" s="122"/>
      <c r="I14" s="123"/>
      <c r="J14" s="124"/>
      <c r="K14" s="98"/>
      <c r="L14" s="98"/>
      <c r="M14" s="98"/>
    </row>
    <row r="15" spans="1:13" s="12" customFormat="1" ht="18" customHeight="1" x14ac:dyDescent="0.25">
      <c r="A15" s="241"/>
      <c r="B15" s="241"/>
      <c r="C15" s="241"/>
      <c r="D15" s="241"/>
      <c r="E15" s="241"/>
      <c r="F15" s="242"/>
      <c r="G15" s="110"/>
      <c r="H15" s="122"/>
      <c r="I15" s="123"/>
      <c r="J15" s="124"/>
      <c r="K15" s="98"/>
      <c r="L15" s="98"/>
      <c r="M15" s="98"/>
    </row>
    <row r="16" spans="1:13" s="12" customFormat="1" ht="18" customHeight="1" x14ac:dyDescent="0.25">
      <c r="A16" s="104"/>
      <c r="B16" s="105"/>
      <c r="C16" s="105"/>
      <c r="D16" s="105"/>
      <c r="E16" s="105"/>
      <c r="F16" s="105">
        <f>SUM(F11:F15)</f>
        <v>0</v>
      </c>
      <c r="G16" s="110"/>
      <c r="H16" s="125"/>
      <c r="I16" s="126"/>
      <c r="J16" s="127"/>
      <c r="K16" s="98"/>
      <c r="L16" s="98"/>
      <c r="M16" s="98"/>
    </row>
    <row r="17" spans="1:14" s="12" customFormat="1" x14ac:dyDescent="0.2"/>
    <row r="21" spans="1:14" ht="13.5" customHeight="1" thickBot="1" x14ac:dyDescent="0.25"/>
    <row r="22" spans="1:14" ht="18" customHeight="1" x14ac:dyDescent="0.25">
      <c r="B22" s="48" t="s">
        <v>0</v>
      </c>
      <c r="C22" s="49" t="s">
        <v>21</v>
      </c>
      <c r="D22" s="272" t="s">
        <v>22</v>
      </c>
      <c r="E22" s="264" t="s">
        <v>29</v>
      </c>
      <c r="F22" s="265"/>
      <c r="G22" s="265"/>
      <c r="H22" s="266"/>
      <c r="J22" s="48" t="s">
        <v>0</v>
      </c>
      <c r="K22" s="49" t="s">
        <v>21</v>
      </c>
      <c r="L22" s="49" t="s">
        <v>23</v>
      </c>
      <c r="M22" s="49" t="s">
        <v>26</v>
      </c>
      <c r="N22" s="50" t="s">
        <v>27</v>
      </c>
    </row>
    <row r="23" spans="1:14" ht="18" customHeight="1" x14ac:dyDescent="0.25">
      <c r="A23" s="243" t="str">
        <f>A4</f>
        <v>Agente Legislativo</v>
      </c>
      <c r="B23" s="246" t="str">
        <f>'CÁLCULO CH DISC '!A4</f>
        <v>Língua Portuguesa</v>
      </c>
      <c r="C23" s="252">
        <f>'CÁLCULO CH DISC '!B4</f>
        <v>13</v>
      </c>
      <c r="D23" s="273">
        <f>C23/$C$29</f>
        <v>0.31707317073170732</v>
      </c>
      <c r="E23" s="267"/>
      <c r="F23" s="259"/>
      <c r="G23" s="259"/>
      <c r="H23" s="260"/>
      <c r="I23" s="254" t="str">
        <f>A4</f>
        <v>Agente Legislativo</v>
      </c>
      <c r="J23" s="255" t="str">
        <f>B23</f>
        <v>Língua Portuguesa</v>
      </c>
      <c r="K23" s="256">
        <f>C23</f>
        <v>13</v>
      </c>
      <c r="L23" s="276">
        <v>1.2</v>
      </c>
      <c r="M23" s="256">
        <f>K23*L23</f>
        <v>15.6</v>
      </c>
      <c r="N23" s="253">
        <f>M23/$M$29</f>
        <v>0.35135135135135132</v>
      </c>
    </row>
    <row r="24" spans="1:14" ht="18" customHeight="1" x14ac:dyDescent="0.25">
      <c r="A24" s="244"/>
      <c r="B24" s="246" t="str">
        <f>'CÁLCULO CH DISC '!A5</f>
        <v>Conhecimentode Gravatá</v>
      </c>
      <c r="C24" s="252">
        <f>'CÁLCULO CH DISC '!B5</f>
        <v>2</v>
      </c>
      <c r="D24" s="273">
        <f t="shared" ref="D24:D28" si="3">C24/$C$29</f>
        <v>4.878048780487805E-2</v>
      </c>
      <c r="E24" s="267"/>
      <c r="F24" s="259"/>
      <c r="G24" s="259"/>
      <c r="H24" s="260"/>
      <c r="I24" s="257"/>
      <c r="J24" s="255" t="str">
        <f t="shared" ref="J24:J27" si="4">B24</f>
        <v>Conhecimentode Gravatá</v>
      </c>
      <c r="K24" s="256">
        <f t="shared" ref="K24:K27" si="5">C24</f>
        <v>2</v>
      </c>
      <c r="L24" s="276">
        <v>1</v>
      </c>
      <c r="M24" s="256">
        <f t="shared" ref="M24:M27" si="6">K24*L24</f>
        <v>2</v>
      </c>
      <c r="N24" s="253">
        <f t="shared" ref="N24:N28" si="7">M24/$M$29</f>
        <v>4.5045045045045036E-2</v>
      </c>
    </row>
    <row r="25" spans="1:14" ht="18" customHeight="1" x14ac:dyDescent="0.25">
      <c r="A25" s="244"/>
      <c r="B25" s="275" t="str">
        <f>'CÁLCULO CH DISC '!A6</f>
        <v>Conhecimentos Específicos</v>
      </c>
      <c r="C25" s="252"/>
      <c r="D25" s="273"/>
      <c r="E25" s="267"/>
      <c r="F25" s="259"/>
      <c r="G25" s="259"/>
      <c r="H25" s="260"/>
      <c r="I25" s="257"/>
      <c r="J25" s="275" t="str">
        <f t="shared" si="4"/>
        <v>Conhecimentos Específicos</v>
      </c>
      <c r="K25" s="256"/>
      <c r="L25" s="276"/>
      <c r="M25" s="256"/>
      <c r="N25" s="253"/>
    </row>
    <row r="26" spans="1:14" ht="18" customHeight="1" x14ac:dyDescent="0.25">
      <c r="A26" s="244"/>
      <c r="B26" s="246" t="str">
        <f>'CÁLCULO CH DISC '!A7</f>
        <v>Administração, Arquivo e Materiais</v>
      </c>
      <c r="C26" s="252">
        <f>'CÁLCULO CH DISC '!B7</f>
        <v>12</v>
      </c>
      <c r="D26" s="273">
        <f t="shared" si="3"/>
        <v>0.29268292682926828</v>
      </c>
      <c r="E26" s="267"/>
      <c r="F26" s="259"/>
      <c r="G26" s="259"/>
      <c r="H26" s="260"/>
      <c r="I26" s="257"/>
      <c r="J26" s="255" t="str">
        <f t="shared" si="4"/>
        <v>Administração, Arquivo e Materiais</v>
      </c>
      <c r="K26" s="256">
        <f t="shared" si="5"/>
        <v>12</v>
      </c>
      <c r="L26" s="276">
        <v>1</v>
      </c>
      <c r="M26" s="256">
        <f t="shared" si="6"/>
        <v>12</v>
      </c>
      <c r="N26" s="253">
        <f t="shared" si="7"/>
        <v>0.27027027027027023</v>
      </c>
    </row>
    <row r="27" spans="1:14" ht="18" customHeight="1" x14ac:dyDescent="0.25">
      <c r="A27" s="244"/>
      <c r="B27" s="246" t="str">
        <f>'CÁLCULO CH DISC '!A8</f>
        <v>Direito Constitucional</v>
      </c>
      <c r="C27" s="252">
        <f>'CÁLCULO CH DISC '!B8</f>
        <v>8</v>
      </c>
      <c r="D27" s="273">
        <f t="shared" si="3"/>
        <v>0.1951219512195122</v>
      </c>
      <c r="E27" s="267"/>
      <c r="F27" s="259"/>
      <c r="G27" s="259"/>
      <c r="H27" s="260"/>
      <c r="I27" s="257"/>
      <c r="J27" s="255" t="str">
        <f t="shared" si="4"/>
        <v>Direito Constitucional</v>
      </c>
      <c r="K27" s="256">
        <f t="shared" si="5"/>
        <v>8</v>
      </c>
      <c r="L27" s="276">
        <v>1.1000000000000001</v>
      </c>
      <c r="M27" s="256">
        <f t="shared" si="6"/>
        <v>8.8000000000000007</v>
      </c>
      <c r="N27" s="253">
        <f t="shared" si="7"/>
        <v>0.1981981981981982</v>
      </c>
    </row>
    <row r="28" spans="1:14" s="12" customFormat="1" ht="18" customHeight="1" x14ac:dyDescent="0.25">
      <c r="A28" s="245"/>
      <c r="B28" s="246" t="str">
        <f>'CÁLCULO CH DISC '!A9</f>
        <v>Noções de Direito Administrativo</v>
      </c>
      <c r="C28" s="252">
        <f>'CÁLCULO CH DISC '!B9</f>
        <v>6</v>
      </c>
      <c r="D28" s="273">
        <f t="shared" si="3"/>
        <v>0.14634146341463414</v>
      </c>
      <c r="E28" s="267"/>
      <c r="F28" s="259"/>
      <c r="G28" s="259"/>
      <c r="H28" s="260"/>
      <c r="I28" s="258"/>
      <c r="J28" s="255" t="str">
        <f t="shared" ref="J28" si="8">B28</f>
        <v>Noções de Direito Administrativo</v>
      </c>
      <c r="K28" s="256">
        <f t="shared" ref="K28" si="9">C28</f>
        <v>6</v>
      </c>
      <c r="L28" s="276">
        <v>1</v>
      </c>
      <c r="M28" s="256">
        <f t="shared" ref="M28" si="10">K28*L28</f>
        <v>6</v>
      </c>
      <c r="N28" s="253">
        <f t="shared" si="7"/>
        <v>0.13513513513513511</v>
      </c>
    </row>
    <row r="29" spans="1:14" ht="18.75" customHeight="1" thickBot="1" x14ac:dyDescent="0.3">
      <c r="B29" s="51" t="s">
        <v>20</v>
      </c>
      <c r="C29" s="109">
        <f>SUM(C23:C28)</f>
        <v>41</v>
      </c>
      <c r="D29" s="274">
        <f>C29/$C$29</f>
        <v>1</v>
      </c>
      <c r="E29" s="268"/>
      <c r="F29" s="269"/>
      <c r="G29" s="269"/>
      <c r="H29" s="270"/>
      <c r="I29" s="117"/>
      <c r="J29" s="51" t="s">
        <v>20</v>
      </c>
      <c r="K29" s="52">
        <f>SUM(K23:K28)</f>
        <v>41</v>
      </c>
      <c r="L29" s="52"/>
      <c r="M29" s="52">
        <f t="shared" ref="L29:N29" si="11">SUM(M23:M28)</f>
        <v>44.400000000000006</v>
      </c>
      <c r="N29" s="277">
        <f t="shared" si="11"/>
        <v>0.99999999999999978</v>
      </c>
    </row>
    <row r="30" spans="1:14" ht="12.95" customHeight="1" x14ac:dyDescent="0.2">
      <c r="H30" s="98"/>
    </row>
    <row r="31" spans="1:14" ht="12.95" customHeight="1" x14ac:dyDescent="0.2">
      <c r="H31" s="98"/>
    </row>
    <row r="32" spans="1:14" ht="12.95" customHeight="1" x14ac:dyDescent="0.2">
      <c r="H32" s="98"/>
    </row>
    <row r="35" spans="1:14" ht="13.5" thickBot="1" x14ac:dyDescent="0.25"/>
    <row r="36" spans="1:14" ht="18" x14ac:dyDescent="0.25">
      <c r="B36" s="48" t="s">
        <v>0</v>
      </c>
      <c r="C36" s="49" t="s">
        <v>30</v>
      </c>
      <c r="D36" s="49" t="s">
        <v>21</v>
      </c>
      <c r="E36" s="50" t="s">
        <v>28</v>
      </c>
      <c r="J36" s="48" t="s">
        <v>0</v>
      </c>
      <c r="K36" s="49" t="s">
        <v>22</v>
      </c>
      <c r="L36" s="50" t="s">
        <v>27</v>
      </c>
      <c r="M36" s="12"/>
      <c r="N36" s="12"/>
    </row>
    <row r="37" spans="1:14" ht="18" customHeight="1" x14ac:dyDescent="0.25">
      <c r="A37" s="251" t="str">
        <f>A4</f>
        <v>Agente Legislativo</v>
      </c>
      <c r="B37" s="248" t="str">
        <f>B23</f>
        <v>Língua Portuguesa</v>
      </c>
      <c r="C37" s="262">
        <f>C4</f>
        <v>14</v>
      </c>
      <c r="D37" s="252">
        <f>C23</f>
        <v>13</v>
      </c>
      <c r="E37" s="263">
        <f t="shared" ref="E37:E42" si="12">C37/D37</f>
        <v>1.0769230769230769</v>
      </c>
      <c r="F37" s="264" t="s">
        <v>61</v>
      </c>
      <c r="G37" s="265"/>
      <c r="H37" s="266"/>
      <c r="I37" s="243" t="str">
        <f>A4</f>
        <v>Agente Legislativo</v>
      </c>
      <c r="J37" s="271" t="str">
        <f>B23</f>
        <v>Língua Portuguesa</v>
      </c>
      <c r="K37" s="261">
        <f>D23</f>
        <v>0.31707317073170732</v>
      </c>
      <c r="L37" s="253">
        <f>N23</f>
        <v>0.35135135135135132</v>
      </c>
      <c r="M37" s="12"/>
      <c r="N37" s="12"/>
    </row>
    <row r="38" spans="1:14" ht="18" customHeight="1" x14ac:dyDescent="0.25">
      <c r="A38" s="251"/>
      <c r="B38" s="248" t="str">
        <f>B24</f>
        <v>Conhecimentode Gravatá</v>
      </c>
      <c r="C38" s="262">
        <f>C5</f>
        <v>6</v>
      </c>
      <c r="D38" s="252">
        <f>C24</f>
        <v>2</v>
      </c>
      <c r="E38" s="263">
        <f t="shared" si="12"/>
        <v>3</v>
      </c>
      <c r="F38" s="267"/>
      <c r="G38" s="259"/>
      <c r="H38" s="260"/>
      <c r="I38" s="244"/>
      <c r="J38" s="271" t="str">
        <f>B24</f>
        <v>Conhecimentode Gravatá</v>
      </c>
      <c r="K38" s="261">
        <f>D24</f>
        <v>4.878048780487805E-2</v>
      </c>
      <c r="L38" s="253">
        <f>N24</f>
        <v>4.5045045045045036E-2</v>
      </c>
      <c r="M38" s="12"/>
      <c r="N38" s="12"/>
    </row>
    <row r="39" spans="1:14" ht="18" customHeight="1" x14ac:dyDescent="0.25">
      <c r="A39" s="251"/>
      <c r="B39" s="275" t="str">
        <f>B25</f>
        <v>Conhecimentos Específicos</v>
      </c>
      <c r="C39" s="262"/>
      <c r="D39" s="252"/>
      <c r="E39" s="263"/>
      <c r="F39" s="267"/>
      <c r="G39" s="259"/>
      <c r="H39" s="260"/>
      <c r="I39" s="244"/>
      <c r="J39" s="275" t="str">
        <f>B25</f>
        <v>Conhecimentos Específicos</v>
      </c>
      <c r="K39" s="261"/>
      <c r="L39" s="253"/>
      <c r="M39" s="12"/>
      <c r="N39" s="12"/>
    </row>
    <row r="40" spans="1:14" ht="18" customHeight="1" x14ac:dyDescent="0.25">
      <c r="A40" s="251"/>
      <c r="B40" s="248" t="str">
        <f>B26</f>
        <v>Administração, Arquivo e Materiais</v>
      </c>
      <c r="C40" s="262">
        <f>C7</f>
        <v>6</v>
      </c>
      <c r="D40" s="252">
        <f>C26</f>
        <v>12</v>
      </c>
      <c r="E40" s="263">
        <f t="shared" si="12"/>
        <v>0.5</v>
      </c>
      <c r="F40" s="267"/>
      <c r="G40" s="259"/>
      <c r="H40" s="260"/>
      <c r="I40" s="244"/>
      <c r="J40" s="271" t="str">
        <f>B26</f>
        <v>Administração, Arquivo e Materiais</v>
      </c>
      <c r="K40" s="261">
        <f>D26</f>
        <v>0.29268292682926828</v>
      </c>
      <c r="L40" s="253">
        <f>N26</f>
        <v>0.27027027027027023</v>
      </c>
      <c r="M40" s="12"/>
      <c r="N40" s="12"/>
    </row>
    <row r="41" spans="1:14" ht="18" customHeight="1" x14ac:dyDescent="0.25">
      <c r="A41" s="251"/>
      <c r="B41" s="248" t="str">
        <f>B27</f>
        <v>Direito Constitucional</v>
      </c>
      <c r="C41" s="262">
        <f>C8</f>
        <v>7</v>
      </c>
      <c r="D41" s="252">
        <f>C27</f>
        <v>8</v>
      </c>
      <c r="E41" s="263">
        <f t="shared" si="12"/>
        <v>0.875</v>
      </c>
      <c r="F41" s="267"/>
      <c r="G41" s="259"/>
      <c r="H41" s="260"/>
      <c r="I41" s="244"/>
      <c r="J41" s="271" t="str">
        <f>B27</f>
        <v>Direito Constitucional</v>
      </c>
      <c r="K41" s="261">
        <f>D27</f>
        <v>0.1951219512195122</v>
      </c>
      <c r="L41" s="253">
        <f>N27</f>
        <v>0.1981981981981982</v>
      </c>
      <c r="M41" s="12"/>
      <c r="N41" s="12"/>
    </row>
    <row r="42" spans="1:14" s="12" customFormat="1" ht="18" customHeight="1" x14ac:dyDescent="0.25">
      <c r="A42" s="251"/>
      <c r="B42" s="248" t="str">
        <f>B28</f>
        <v>Noções de Direito Administrativo</v>
      </c>
      <c r="C42" s="262">
        <f>C9</f>
        <v>7</v>
      </c>
      <c r="D42" s="252">
        <f>C28</f>
        <v>6</v>
      </c>
      <c r="E42" s="263">
        <f t="shared" si="12"/>
        <v>1.1666666666666667</v>
      </c>
      <c r="F42" s="268"/>
      <c r="G42" s="269"/>
      <c r="H42" s="270"/>
      <c r="I42" s="245"/>
      <c r="J42" s="271" t="str">
        <f>B28</f>
        <v>Noções de Direito Administrativo</v>
      </c>
      <c r="K42" s="261">
        <f>D28</f>
        <v>0.14634146341463414</v>
      </c>
      <c r="L42" s="253">
        <f>N28</f>
        <v>0.13513513513513511</v>
      </c>
    </row>
    <row r="43" spans="1:14" ht="18.75" customHeight="1" thickBot="1" x14ac:dyDescent="0.3">
      <c r="B43" s="51" t="s">
        <v>20</v>
      </c>
      <c r="C43" s="106"/>
      <c r="D43" s="109"/>
      <c r="E43" s="116"/>
      <c r="H43" s="98"/>
      <c r="I43" s="118"/>
      <c r="J43" s="51" t="s">
        <v>20</v>
      </c>
      <c r="K43" s="52"/>
      <c r="L43" s="52"/>
      <c r="M43" s="12"/>
      <c r="N43" s="12"/>
    </row>
    <row r="44" spans="1:14" ht="13.5" customHeight="1" x14ac:dyDescent="0.2">
      <c r="H44" s="98"/>
      <c r="M44" s="12"/>
      <c r="N44" s="12"/>
    </row>
    <row r="45" spans="1:14" x14ac:dyDescent="0.2">
      <c r="M45" s="12"/>
      <c r="N45" s="12"/>
    </row>
    <row r="46" spans="1:14" x14ac:dyDescent="0.2">
      <c r="M46" s="12"/>
      <c r="N46" s="12"/>
    </row>
  </sheetData>
  <mergeCells count="14">
    <mergeCell ref="E22:H29"/>
    <mergeCell ref="A23:A28"/>
    <mergeCell ref="I23:I28"/>
    <mergeCell ref="A37:A42"/>
    <mergeCell ref="I37:I42"/>
    <mergeCell ref="F37:H42"/>
    <mergeCell ref="D2:D3"/>
    <mergeCell ref="E2:E3"/>
    <mergeCell ref="F2:F3"/>
    <mergeCell ref="H2:J16"/>
    <mergeCell ref="A11:F15"/>
    <mergeCell ref="A4:A9"/>
    <mergeCell ref="C2:C3"/>
    <mergeCell ref="B2:B3"/>
  </mergeCells>
  <pageMargins left="0.27559055119999998" right="0.27559055119999998" top="0.29527559060000003" bottom="0.29527559060000003" header="0.1181102362" footer="0.1181102362"/>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22"/>
  <sheetViews>
    <sheetView zoomScale="90" zoomScaleNormal="90" workbookViewId="0">
      <selection activeCell="A7" sqref="A7"/>
    </sheetView>
  </sheetViews>
  <sheetFormatPr defaultColWidth="17.28515625" defaultRowHeight="15" customHeight="1" x14ac:dyDescent="0.2"/>
  <cols>
    <col min="1" max="1" width="31.28515625" style="12" customWidth="1"/>
    <col min="2" max="2" width="17.85546875" style="12" customWidth="1"/>
    <col min="3" max="3" width="19.7109375" style="12" customWidth="1"/>
    <col min="4" max="4" width="18.85546875" style="12" customWidth="1"/>
    <col min="5" max="5" width="6.85546875" style="12" bestFit="1" customWidth="1"/>
    <col min="6" max="6" width="9" style="12" bestFit="1" customWidth="1"/>
    <col min="7" max="16384" width="17.28515625" style="12"/>
  </cols>
  <sheetData>
    <row r="1" spans="1:11" ht="21" customHeight="1" x14ac:dyDescent="0.2">
      <c r="A1" s="142" t="s">
        <v>18</v>
      </c>
      <c r="B1" s="143"/>
      <c r="C1" s="143"/>
      <c r="D1" s="143"/>
    </row>
    <row r="2" spans="1:11" ht="30" customHeight="1" x14ac:dyDescent="0.2">
      <c r="A2" s="144" t="s">
        <v>0</v>
      </c>
      <c r="B2" s="145" t="s">
        <v>17</v>
      </c>
      <c r="C2" s="146" t="s">
        <v>16</v>
      </c>
      <c r="D2" s="148" t="s">
        <v>15</v>
      </c>
    </row>
    <row r="3" spans="1:11" ht="30" customHeight="1" x14ac:dyDescent="0.2">
      <c r="A3" s="143"/>
      <c r="B3" s="145"/>
      <c r="C3" s="147"/>
      <c r="D3" s="148"/>
      <c r="E3" s="96"/>
      <c r="F3" s="96"/>
    </row>
    <row r="4" spans="1:11" ht="15" customHeight="1" x14ac:dyDescent="0.2">
      <c r="A4" s="103" t="s">
        <v>41</v>
      </c>
      <c r="B4" s="17">
        <v>13</v>
      </c>
      <c r="C4" s="149" t="s">
        <v>19</v>
      </c>
      <c r="D4" s="89">
        <f>B4*$C$7</f>
        <v>65</v>
      </c>
      <c r="E4" s="97"/>
      <c r="F4" s="132" t="s">
        <v>56</v>
      </c>
      <c r="G4" s="133"/>
      <c r="H4" s="133"/>
      <c r="I4" s="133"/>
      <c r="J4" s="133"/>
      <c r="K4" s="134"/>
    </row>
    <row r="5" spans="1:11" x14ac:dyDescent="0.2">
      <c r="A5" s="115" t="s">
        <v>55</v>
      </c>
      <c r="B5" s="17">
        <v>2</v>
      </c>
      <c r="C5" s="149"/>
      <c r="D5" s="89">
        <f t="shared" ref="D5:D16" si="0">B5*$C$7</f>
        <v>10</v>
      </c>
      <c r="E5" s="97"/>
      <c r="F5" s="135"/>
      <c r="G5" s="136"/>
      <c r="H5" s="136"/>
      <c r="I5" s="136"/>
      <c r="J5" s="136"/>
      <c r="K5" s="137"/>
    </row>
    <row r="6" spans="1:11" x14ac:dyDescent="0.2">
      <c r="A6" s="250" t="s">
        <v>47</v>
      </c>
      <c r="B6" s="17"/>
      <c r="C6" s="149"/>
      <c r="D6" s="89">
        <f t="shared" si="0"/>
        <v>0</v>
      </c>
      <c r="E6" s="97"/>
      <c r="F6" s="135"/>
      <c r="G6" s="136"/>
      <c r="H6" s="136"/>
      <c r="I6" s="136"/>
      <c r="J6" s="136"/>
      <c r="K6" s="137"/>
    </row>
    <row r="7" spans="1:11" ht="15" customHeight="1" x14ac:dyDescent="0.2">
      <c r="A7" s="103" t="s">
        <v>58</v>
      </c>
      <c r="B7" s="17">
        <v>12</v>
      </c>
      <c r="C7" s="150">
        <v>5</v>
      </c>
      <c r="D7" s="89">
        <f t="shared" si="0"/>
        <v>60</v>
      </c>
      <c r="E7" s="97"/>
      <c r="F7" s="135"/>
      <c r="G7" s="136"/>
      <c r="H7" s="136"/>
      <c r="I7" s="136"/>
      <c r="J7" s="136"/>
      <c r="K7" s="137"/>
    </row>
    <row r="8" spans="1:11" ht="15" customHeight="1" x14ac:dyDescent="0.2">
      <c r="A8" s="111" t="s">
        <v>59</v>
      </c>
      <c r="B8" s="17">
        <v>8</v>
      </c>
      <c r="C8" s="150"/>
      <c r="D8" s="89">
        <f t="shared" si="0"/>
        <v>40</v>
      </c>
      <c r="E8" s="97"/>
      <c r="F8" s="135"/>
      <c r="G8" s="136"/>
      <c r="H8" s="136"/>
      <c r="I8" s="136"/>
      <c r="J8" s="136"/>
      <c r="K8" s="137"/>
    </row>
    <row r="9" spans="1:11" ht="15" customHeight="1" x14ac:dyDescent="0.2">
      <c r="A9" s="112" t="s">
        <v>60</v>
      </c>
      <c r="B9" s="17">
        <v>6</v>
      </c>
      <c r="C9" s="145" t="s">
        <v>14</v>
      </c>
      <c r="D9" s="89">
        <f t="shared" si="0"/>
        <v>30</v>
      </c>
      <c r="E9" s="97"/>
      <c r="F9" s="135"/>
      <c r="G9" s="136"/>
      <c r="H9" s="136"/>
      <c r="I9" s="136"/>
      <c r="J9" s="136"/>
      <c r="K9" s="137"/>
    </row>
    <row r="10" spans="1:11" ht="15" customHeight="1" x14ac:dyDescent="0.2">
      <c r="A10" s="112"/>
      <c r="B10" s="17"/>
      <c r="C10" s="145"/>
      <c r="D10" s="89">
        <f t="shared" si="0"/>
        <v>0</v>
      </c>
      <c r="E10" s="97"/>
      <c r="F10" s="135"/>
      <c r="G10" s="136"/>
      <c r="H10" s="136"/>
      <c r="I10" s="136"/>
      <c r="J10" s="136"/>
      <c r="K10" s="137"/>
    </row>
    <row r="11" spans="1:11" ht="15" customHeight="1" x14ac:dyDescent="0.2">
      <c r="A11" s="103"/>
      <c r="B11" s="17"/>
      <c r="C11" s="151">
        <v>4</v>
      </c>
      <c r="D11" s="89">
        <f t="shared" si="0"/>
        <v>0</v>
      </c>
      <c r="E11" s="97"/>
      <c r="F11" s="135"/>
      <c r="G11" s="136"/>
      <c r="H11" s="136"/>
      <c r="I11" s="136"/>
      <c r="J11" s="136"/>
      <c r="K11" s="137"/>
    </row>
    <row r="12" spans="1:11" ht="15" customHeight="1" x14ac:dyDescent="0.2">
      <c r="A12" s="103"/>
      <c r="B12" s="17"/>
      <c r="C12" s="151"/>
      <c r="D12" s="89">
        <f t="shared" si="0"/>
        <v>0</v>
      </c>
      <c r="E12" s="97"/>
      <c r="F12" s="135"/>
      <c r="G12" s="136"/>
      <c r="H12" s="136"/>
      <c r="I12" s="136"/>
      <c r="J12" s="136"/>
      <c r="K12" s="137"/>
    </row>
    <row r="13" spans="1:11" ht="15" customHeight="1" x14ac:dyDescent="0.2">
      <c r="A13" s="103"/>
      <c r="B13" s="17"/>
      <c r="C13" s="152" t="s">
        <v>25</v>
      </c>
      <c r="D13" s="89">
        <f t="shared" si="0"/>
        <v>0</v>
      </c>
      <c r="E13" s="97"/>
      <c r="F13" s="135"/>
      <c r="G13" s="136"/>
      <c r="H13" s="136"/>
      <c r="I13" s="136"/>
      <c r="J13" s="136"/>
      <c r="K13" s="137"/>
    </row>
    <row r="14" spans="1:11" ht="15" customHeight="1" x14ac:dyDescent="0.2">
      <c r="A14" s="103"/>
      <c r="B14" s="17"/>
      <c r="C14" s="153"/>
      <c r="D14" s="89">
        <f t="shared" si="0"/>
        <v>0</v>
      </c>
      <c r="E14" s="97"/>
      <c r="F14" s="135"/>
      <c r="G14" s="136"/>
      <c r="H14" s="136"/>
      <c r="I14" s="136"/>
      <c r="J14" s="136"/>
      <c r="K14" s="137"/>
    </row>
    <row r="15" spans="1:11" ht="15" customHeight="1" x14ac:dyDescent="0.2">
      <c r="A15" s="103"/>
      <c r="B15" s="17"/>
      <c r="C15" s="141">
        <f>D17/C11</f>
        <v>51.25</v>
      </c>
      <c r="D15" s="89">
        <f t="shared" si="0"/>
        <v>0</v>
      </c>
      <c r="E15" s="97"/>
      <c r="F15" s="135"/>
      <c r="G15" s="136"/>
      <c r="H15" s="136"/>
      <c r="I15" s="136"/>
      <c r="J15" s="136"/>
      <c r="K15" s="137"/>
    </row>
    <row r="16" spans="1:11" ht="15" customHeight="1" x14ac:dyDescent="0.2">
      <c r="A16" s="92"/>
      <c r="B16" s="17"/>
      <c r="C16" s="141"/>
      <c r="D16" s="89">
        <f t="shared" si="0"/>
        <v>0</v>
      </c>
      <c r="E16" s="97"/>
      <c r="F16" s="135"/>
      <c r="G16" s="136"/>
      <c r="H16" s="136"/>
      <c r="I16" s="136"/>
      <c r="J16" s="136"/>
      <c r="K16" s="137"/>
    </row>
    <row r="17" spans="1:11" ht="15.75" customHeight="1" x14ac:dyDescent="0.2">
      <c r="A17" s="90"/>
      <c r="B17" s="91">
        <f>SUM(B4:B16)</f>
        <v>41</v>
      </c>
      <c r="C17" s="90"/>
      <c r="D17" s="91">
        <f>SUM(D4:D16)</f>
        <v>205</v>
      </c>
      <c r="F17" s="138"/>
      <c r="G17" s="139"/>
      <c r="H17" s="139"/>
      <c r="I17" s="139"/>
      <c r="J17" s="139"/>
      <c r="K17" s="140"/>
    </row>
    <row r="19" spans="1:11" ht="15" customHeight="1" x14ac:dyDescent="0.2">
      <c r="A19" s="107" t="s">
        <v>38</v>
      </c>
    </row>
    <row r="20" spans="1:11" ht="15" customHeight="1" x14ac:dyDescent="0.2">
      <c r="A20" s="108" t="s">
        <v>39</v>
      </c>
    </row>
    <row r="21" spans="1:11" ht="15" customHeight="1" x14ac:dyDescent="0.2">
      <c r="A21" s="108" t="s">
        <v>45</v>
      </c>
    </row>
    <row r="22" spans="1:11" ht="15" customHeight="1" x14ac:dyDescent="0.2">
      <c r="A22" s="108" t="s">
        <v>57</v>
      </c>
    </row>
  </sheetData>
  <mergeCells count="12">
    <mergeCell ref="C15:C16"/>
    <mergeCell ref="A1:D1"/>
    <mergeCell ref="A2:A3"/>
    <mergeCell ref="B2:B3"/>
    <mergeCell ref="C2:C3"/>
    <mergeCell ref="D2:D3"/>
    <mergeCell ref="C4:C6"/>
    <mergeCell ref="C7:C8"/>
    <mergeCell ref="C9:C10"/>
    <mergeCell ref="C11:C12"/>
    <mergeCell ref="C13:C14"/>
    <mergeCell ref="F4:K17"/>
  </mergeCells>
  <hyperlinks>
    <hyperlink ref="A21" r:id="rId1"/>
    <hyperlink ref="A20" r:id="rId2"/>
    <hyperlink ref="A22" r:id="rId3"/>
  </hyperlinks>
  <pageMargins left="0.511811024" right="0.511811024" top="0.78740157499999996" bottom="0.78740157499999996" header="0.31496062000000002" footer="0.31496062000000002"/>
  <pageSetup paperSize="9" orientation="portrait" r:id="rId4"/>
  <legacy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R159"/>
  <sheetViews>
    <sheetView zoomScale="80" zoomScaleNormal="80" workbookViewId="0">
      <selection activeCell="B144" sqref="B144:C149"/>
    </sheetView>
  </sheetViews>
  <sheetFormatPr defaultColWidth="17.28515625" defaultRowHeight="15" customHeight="1" x14ac:dyDescent="0.2"/>
  <cols>
    <col min="1" max="1" width="6.85546875" style="12" customWidth="1"/>
    <col min="2" max="3" width="15.28515625" style="12" customWidth="1"/>
    <col min="4" max="9" width="7.85546875" style="12" customWidth="1"/>
    <col min="10" max="10" width="8.28515625" style="12" customWidth="1"/>
    <col min="11" max="11" width="17.28515625" style="12"/>
    <col min="12" max="12" width="18.140625" style="12" customWidth="1"/>
    <col min="13" max="14" width="17.28515625" style="12"/>
    <col min="15" max="16" width="17.7109375" style="12" customWidth="1"/>
    <col min="17" max="16384" width="17.28515625" style="12"/>
  </cols>
  <sheetData>
    <row r="1" spans="1:18" ht="35.25" customHeight="1" thickBot="1" x14ac:dyDescent="0.25">
      <c r="A1" s="198" t="s">
        <v>62</v>
      </c>
      <c r="B1" s="199"/>
      <c r="C1" s="199"/>
      <c r="D1" s="199"/>
      <c r="E1" s="199"/>
      <c r="F1" s="199"/>
      <c r="G1" s="199"/>
      <c r="H1" s="199"/>
      <c r="I1" s="199"/>
    </row>
    <row r="2" spans="1:18" ht="47.25" customHeight="1" thickTop="1" thickBot="1" x14ac:dyDescent="0.25">
      <c r="A2" s="174" t="s">
        <v>10</v>
      </c>
      <c r="B2" s="175"/>
      <c r="C2" s="88">
        <v>28</v>
      </c>
      <c r="D2" s="176" t="s">
        <v>1</v>
      </c>
      <c r="E2" s="177"/>
      <c r="F2" s="176" t="s">
        <v>2</v>
      </c>
      <c r="G2" s="178"/>
      <c r="H2" s="178"/>
      <c r="I2" s="177"/>
      <c r="K2" s="132" t="s">
        <v>31</v>
      </c>
      <c r="L2" s="133"/>
      <c r="M2" s="132" t="s">
        <v>32</v>
      </c>
      <c r="N2" s="133"/>
      <c r="O2" s="132" t="s">
        <v>67</v>
      </c>
      <c r="P2" s="154"/>
      <c r="Q2" s="132" t="s">
        <v>69</v>
      </c>
      <c r="R2" s="134"/>
    </row>
    <row r="3" spans="1:18" ht="30" customHeight="1" thickTop="1" thickBot="1" x14ac:dyDescent="0.25">
      <c r="A3" s="53" t="s">
        <v>3</v>
      </c>
      <c r="B3" s="179" t="s">
        <v>0</v>
      </c>
      <c r="C3" s="180"/>
      <c r="D3" s="2" t="s">
        <v>4</v>
      </c>
      <c r="E3" s="3" t="s">
        <v>5</v>
      </c>
      <c r="F3" s="2" t="s">
        <v>13</v>
      </c>
      <c r="G3" s="54" t="s">
        <v>6</v>
      </c>
      <c r="H3" s="54" t="s">
        <v>7</v>
      </c>
      <c r="I3" s="3" t="s">
        <v>8</v>
      </c>
      <c r="K3" s="135"/>
      <c r="L3" s="136"/>
      <c r="M3" s="135"/>
      <c r="N3" s="136"/>
      <c r="O3" s="155"/>
      <c r="P3" s="156"/>
      <c r="Q3" s="135"/>
      <c r="R3" s="137"/>
    </row>
    <row r="4" spans="1:18" ht="15" customHeight="1" thickTop="1" x14ac:dyDescent="0.2">
      <c r="A4" s="200">
        <v>1</v>
      </c>
      <c r="B4" s="165" t="s">
        <v>40</v>
      </c>
      <c r="C4" s="166"/>
      <c r="D4" s="55">
        <v>120</v>
      </c>
      <c r="E4" s="56"/>
      <c r="F4" s="56">
        <v>0</v>
      </c>
      <c r="G4" s="56"/>
      <c r="H4" s="56">
        <v>1</v>
      </c>
      <c r="I4" s="57"/>
      <c r="K4" s="135"/>
      <c r="L4" s="136"/>
      <c r="M4" s="135"/>
      <c r="N4" s="136"/>
      <c r="O4" s="155"/>
      <c r="P4" s="156"/>
      <c r="Q4" s="135"/>
      <c r="R4" s="137"/>
    </row>
    <row r="5" spans="1:18" ht="15" customHeight="1" x14ac:dyDescent="0.2">
      <c r="A5" s="197"/>
      <c r="B5" s="162" t="s">
        <v>81</v>
      </c>
      <c r="C5" s="163"/>
      <c r="D5" s="58">
        <v>120</v>
      </c>
      <c r="E5" s="59"/>
      <c r="F5" s="59">
        <v>0</v>
      </c>
      <c r="G5" s="59"/>
      <c r="H5" s="60">
        <v>1</v>
      </c>
      <c r="I5" s="61"/>
      <c r="K5" s="135"/>
      <c r="L5" s="136"/>
      <c r="M5" s="135"/>
      <c r="N5" s="136"/>
      <c r="O5" s="155"/>
      <c r="P5" s="156"/>
      <c r="Q5" s="135"/>
      <c r="R5" s="137"/>
    </row>
    <row r="6" spans="1:18" ht="15" customHeight="1" x14ac:dyDescent="0.2">
      <c r="A6" s="159">
        <f>A4+1</f>
        <v>2</v>
      </c>
      <c r="B6" s="162" t="s">
        <v>82</v>
      </c>
      <c r="C6" s="163"/>
      <c r="D6" s="58">
        <v>110</v>
      </c>
      <c r="E6" s="59"/>
      <c r="F6" s="59">
        <v>0</v>
      </c>
      <c r="G6" s="59"/>
      <c r="H6" s="60">
        <v>1</v>
      </c>
      <c r="I6" s="61"/>
      <c r="K6" s="135"/>
      <c r="L6" s="136"/>
      <c r="M6" s="135"/>
      <c r="N6" s="136"/>
      <c r="O6" s="155"/>
      <c r="P6" s="156"/>
      <c r="Q6" s="135"/>
      <c r="R6" s="137"/>
    </row>
    <row r="7" spans="1:18" ht="15" customHeight="1" x14ac:dyDescent="0.2">
      <c r="A7" s="197"/>
      <c r="B7" s="162" t="s">
        <v>80</v>
      </c>
      <c r="C7" s="162"/>
      <c r="D7" s="58">
        <v>110</v>
      </c>
      <c r="E7" s="59"/>
      <c r="F7" s="59">
        <v>0</v>
      </c>
      <c r="G7" s="63"/>
      <c r="H7" s="60">
        <v>1</v>
      </c>
      <c r="I7" s="61"/>
      <c r="K7" s="135"/>
      <c r="L7" s="136"/>
      <c r="M7" s="135"/>
      <c r="N7" s="136"/>
      <c r="O7" s="155"/>
      <c r="P7" s="156"/>
      <c r="Q7" s="135"/>
      <c r="R7" s="137"/>
    </row>
    <row r="8" spans="1:18" ht="15" customHeight="1" thickBot="1" x14ac:dyDescent="0.25">
      <c r="A8" s="197"/>
      <c r="B8" s="64" t="s">
        <v>9</v>
      </c>
      <c r="C8" s="65">
        <f>A6-1</f>
        <v>1</v>
      </c>
      <c r="D8" s="58">
        <v>20</v>
      </c>
      <c r="E8" s="59"/>
      <c r="F8" s="66"/>
      <c r="G8" s="66"/>
      <c r="H8" s="66"/>
      <c r="I8" s="67"/>
      <c r="K8" s="132" t="s">
        <v>44</v>
      </c>
      <c r="L8" s="134"/>
      <c r="M8" s="136"/>
      <c r="N8" s="136"/>
      <c r="O8" s="155"/>
      <c r="P8" s="156"/>
      <c r="Q8" s="135"/>
      <c r="R8" s="137"/>
    </row>
    <row r="9" spans="1:18" ht="15" customHeight="1" thickTop="1" x14ac:dyDescent="0.2">
      <c r="A9" s="159">
        <f>A6+1</f>
        <v>3</v>
      </c>
      <c r="B9" s="165" t="str">
        <f>B4</f>
        <v>LINGUA PORTUGUESA</v>
      </c>
      <c r="C9" s="166"/>
      <c r="D9" s="58">
        <v>110</v>
      </c>
      <c r="E9" s="59"/>
      <c r="F9" s="59"/>
      <c r="G9" s="63"/>
      <c r="H9" s="60"/>
      <c r="I9" s="61"/>
      <c r="K9" s="135"/>
      <c r="L9" s="137"/>
      <c r="M9" s="136"/>
      <c r="N9" s="136"/>
      <c r="O9" s="155"/>
      <c r="P9" s="156"/>
      <c r="Q9" s="135"/>
      <c r="R9" s="137"/>
    </row>
    <row r="10" spans="1:18" ht="15" customHeight="1" x14ac:dyDescent="0.2">
      <c r="A10" s="197"/>
      <c r="B10" s="162" t="str">
        <f>B5</f>
        <v>CONHECIMENTOS ESPECÍFICOS 1</v>
      </c>
      <c r="C10" s="163"/>
      <c r="D10" s="58">
        <v>110</v>
      </c>
      <c r="E10" s="59"/>
      <c r="F10" s="59"/>
      <c r="G10" s="63"/>
      <c r="H10" s="60"/>
      <c r="I10" s="61"/>
      <c r="K10" s="135"/>
      <c r="L10" s="137"/>
      <c r="M10" s="139"/>
      <c r="N10" s="139"/>
      <c r="O10" s="155"/>
      <c r="P10" s="156"/>
      <c r="Q10" s="135"/>
      <c r="R10" s="137"/>
    </row>
    <row r="11" spans="1:18" ht="15" customHeight="1" x14ac:dyDescent="0.2">
      <c r="A11" s="197"/>
      <c r="B11" s="64" t="s">
        <v>9</v>
      </c>
      <c r="C11" s="65">
        <f>A9-1</f>
        <v>2</v>
      </c>
      <c r="D11" s="58">
        <v>20</v>
      </c>
      <c r="E11" s="59"/>
      <c r="F11" s="66"/>
      <c r="G11" s="66"/>
      <c r="H11" s="66"/>
      <c r="I11" s="67"/>
      <c r="K11" s="135"/>
      <c r="L11" s="137"/>
      <c r="M11" s="132" t="s">
        <v>68</v>
      </c>
      <c r="N11" s="134"/>
      <c r="O11" s="155"/>
      <c r="P11" s="156"/>
      <c r="Q11" s="135"/>
      <c r="R11" s="137"/>
    </row>
    <row r="12" spans="1:18" ht="15" customHeight="1" x14ac:dyDescent="0.2">
      <c r="A12" s="159">
        <f>A9+1</f>
        <v>4</v>
      </c>
      <c r="B12" s="162" t="str">
        <f>B6</f>
        <v>CONHECIMENTOS ESPECÍFICOS 2</v>
      </c>
      <c r="C12" s="162"/>
      <c r="D12" s="58">
        <v>110</v>
      </c>
      <c r="E12" s="59"/>
      <c r="F12" s="59"/>
      <c r="G12" s="63"/>
      <c r="H12" s="60"/>
      <c r="I12" s="61"/>
      <c r="K12" s="135"/>
      <c r="L12" s="137"/>
      <c r="M12" s="135"/>
      <c r="N12" s="137"/>
      <c r="O12" s="155"/>
      <c r="P12" s="156"/>
      <c r="Q12" s="135"/>
      <c r="R12" s="137"/>
    </row>
    <row r="13" spans="1:18" ht="15" customHeight="1" x14ac:dyDescent="0.2">
      <c r="A13" s="197"/>
      <c r="B13" s="162" t="str">
        <f>B7</f>
        <v>HISTORIA E GEOGRAFIA</v>
      </c>
      <c r="C13" s="162"/>
      <c r="D13" s="58">
        <v>110</v>
      </c>
      <c r="E13" s="59"/>
      <c r="F13" s="59"/>
      <c r="G13" s="63"/>
      <c r="H13" s="60"/>
      <c r="I13" s="61"/>
      <c r="K13" s="135"/>
      <c r="L13" s="137"/>
      <c r="M13" s="135"/>
      <c r="N13" s="137"/>
      <c r="O13" s="155"/>
      <c r="P13" s="156"/>
      <c r="Q13" s="135"/>
      <c r="R13" s="137"/>
    </row>
    <row r="14" spans="1:18" ht="15" customHeight="1" thickBot="1" x14ac:dyDescent="0.25">
      <c r="A14" s="197"/>
      <c r="B14" s="95" t="s">
        <v>9</v>
      </c>
      <c r="C14" s="65">
        <f>A12-1</f>
        <v>3</v>
      </c>
      <c r="D14" s="58">
        <v>20</v>
      </c>
      <c r="E14" s="59"/>
      <c r="F14" s="66"/>
      <c r="G14" s="66"/>
      <c r="H14" s="66"/>
      <c r="I14" s="67"/>
      <c r="K14" s="135"/>
      <c r="L14" s="137"/>
      <c r="M14" s="135"/>
      <c r="N14" s="137"/>
      <c r="O14" s="155"/>
      <c r="P14" s="156"/>
      <c r="Q14" s="135"/>
      <c r="R14" s="137"/>
    </row>
    <row r="15" spans="1:18" ht="15" customHeight="1" thickTop="1" x14ac:dyDescent="0.2">
      <c r="A15" s="159">
        <f>A12+1</f>
        <v>5</v>
      </c>
      <c r="B15" s="165" t="str">
        <f>B4</f>
        <v>LINGUA PORTUGUESA</v>
      </c>
      <c r="C15" s="166"/>
      <c r="D15" s="58">
        <v>110</v>
      </c>
      <c r="E15" s="59"/>
      <c r="F15" s="59"/>
      <c r="G15" s="63"/>
      <c r="H15" s="60"/>
      <c r="I15" s="61"/>
      <c r="K15" s="135"/>
      <c r="L15" s="137"/>
      <c r="M15" s="135"/>
      <c r="N15" s="137"/>
      <c r="O15" s="155"/>
      <c r="P15" s="156"/>
      <c r="Q15" s="135"/>
      <c r="R15" s="137"/>
    </row>
    <row r="16" spans="1:18" ht="15" customHeight="1" x14ac:dyDescent="0.2">
      <c r="A16" s="197"/>
      <c r="B16" s="162" t="str">
        <f>B5</f>
        <v>CONHECIMENTOS ESPECÍFICOS 1</v>
      </c>
      <c r="C16" s="163"/>
      <c r="D16" s="58">
        <v>110</v>
      </c>
      <c r="E16" s="59"/>
      <c r="F16" s="59"/>
      <c r="G16" s="63"/>
      <c r="H16" s="60"/>
      <c r="I16" s="61"/>
      <c r="K16" s="135"/>
      <c r="L16" s="137"/>
      <c r="M16" s="135"/>
      <c r="N16" s="137"/>
      <c r="O16" s="155"/>
      <c r="P16" s="156"/>
      <c r="Q16" s="135"/>
      <c r="R16" s="137"/>
    </row>
    <row r="17" spans="1:18" ht="15" customHeight="1" x14ac:dyDescent="0.2">
      <c r="A17" s="197"/>
      <c r="B17" s="64" t="s">
        <v>9</v>
      </c>
      <c r="C17" s="65">
        <f>A15-1</f>
        <v>4</v>
      </c>
      <c r="D17" s="58">
        <v>20</v>
      </c>
      <c r="E17" s="59"/>
      <c r="F17" s="66"/>
      <c r="G17" s="66"/>
      <c r="H17" s="66"/>
      <c r="I17" s="67"/>
      <c r="K17" s="135"/>
      <c r="L17" s="137"/>
      <c r="M17" s="135"/>
      <c r="N17" s="137"/>
      <c r="O17" s="155"/>
      <c r="P17" s="156"/>
      <c r="Q17" s="135"/>
      <c r="R17" s="137"/>
    </row>
    <row r="18" spans="1:18" ht="15" customHeight="1" x14ac:dyDescent="0.2">
      <c r="A18" s="159">
        <f>A15+1</f>
        <v>6</v>
      </c>
      <c r="B18" s="162" t="str">
        <f>B6</f>
        <v>CONHECIMENTOS ESPECÍFICOS 2</v>
      </c>
      <c r="C18" s="162"/>
      <c r="D18" s="58">
        <v>110</v>
      </c>
      <c r="E18" s="59"/>
      <c r="F18" s="59"/>
      <c r="G18" s="63"/>
      <c r="H18" s="60"/>
      <c r="I18" s="61"/>
      <c r="K18" s="135"/>
      <c r="L18" s="137"/>
      <c r="M18" s="135"/>
      <c r="N18" s="137"/>
      <c r="O18" s="155"/>
      <c r="P18" s="156"/>
      <c r="Q18" s="135"/>
      <c r="R18" s="137"/>
    </row>
    <row r="19" spans="1:18" ht="15" customHeight="1" x14ac:dyDescent="0.2">
      <c r="A19" s="197"/>
      <c r="B19" s="162" t="str">
        <f>B7</f>
        <v>HISTORIA E GEOGRAFIA</v>
      </c>
      <c r="C19" s="162"/>
      <c r="D19" s="58">
        <v>110</v>
      </c>
      <c r="E19" s="59"/>
      <c r="F19" s="59"/>
      <c r="G19" s="63"/>
      <c r="H19" s="60"/>
      <c r="I19" s="61"/>
      <c r="K19" s="135"/>
      <c r="L19" s="137"/>
      <c r="M19" s="135"/>
      <c r="N19" s="137"/>
      <c r="O19" s="155"/>
      <c r="P19" s="156"/>
      <c r="Q19" s="135"/>
      <c r="R19" s="137"/>
    </row>
    <row r="20" spans="1:18" ht="15" customHeight="1" thickBot="1" x14ac:dyDescent="0.25">
      <c r="A20" s="197"/>
      <c r="B20" s="64" t="s">
        <v>9</v>
      </c>
      <c r="C20" s="65">
        <f>A18-1</f>
        <v>5</v>
      </c>
      <c r="D20" s="58">
        <v>20</v>
      </c>
      <c r="E20" s="59"/>
      <c r="F20" s="66"/>
      <c r="G20" s="66"/>
      <c r="H20" s="66"/>
      <c r="I20" s="67"/>
      <c r="K20" s="138"/>
      <c r="L20" s="140"/>
      <c r="M20" s="138"/>
      <c r="N20" s="140"/>
      <c r="O20" s="157"/>
      <c r="P20" s="158"/>
      <c r="Q20" s="138"/>
      <c r="R20" s="140"/>
    </row>
    <row r="21" spans="1:18" ht="15" customHeight="1" thickTop="1" x14ac:dyDescent="0.2">
      <c r="A21" s="159">
        <f>A18+1</f>
        <v>7</v>
      </c>
      <c r="B21" s="165" t="str">
        <f>B4</f>
        <v>LINGUA PORTUGUESA</v>
      </c>
      <c r="C21" s="166"/>
      <c r="D21" s="58">
        <v>110</v>
      </c>
      <c r="E21" s="59"/>
      <c r="F21" s="59"/>
      <c r="G21" s="63"/>
      <c r="H21" s="60"/>
      <c r="I21" s="61"/>
      <c r="K21" s="278" t="s">
        <v>70</v>
      </c>
      <c r="L21" s="279"/>
      <c r="M21" s="279"/>
      <c r="N21" s="279"/>
      <c r="O21" s="279"/>
      <c r="P21" s="279"/>
      <c r="Q21" s="279"/>
      <c r="R21" s="280"/>
    </row>
    <row r="22" spans="1:18" ht="15" customHeight="1" x14ac:dyDescent="0.2">
      <c r="A22" s="197"/>
      <c r="B22" s="162" t="str">
        <f>B5</f>
        <v>CONHECIMENTOS ESPECÍFICOS 1</v>
      </c>
      <c r="C22" s="163"/>
      <c r="D22" s="58">
        <v>110</v>
      </c>
      <c r="E22" s="59"/>
      <c r="F22" s="59"/>
      <c r="G22" s="63"/>
      <c r="H22" s="60"/>
      <c r="I22" s="61"/>
      <c r="K22" s="281"/>
      <c r="L22" s="282"/>
      <c r="M22" s="282"/>
      <c r="N22" s="282"/>
      <c r="O22" s="282"/>
      <c r="P22" s="282"/>
      <c r="Q22" s="282"/>
      <c r="R22" s="283"/>
    </row>
    <row r="23" spans="1:18" ht="15" customHeight="1" x14ac:dyDescent="0.2">
      <c r="A23" s="197"/>
      <c r="B23" s="64" t="s">
        <v>9</v>
      </c>
      <c r="C23" s="65">
        <f>A21-1</f>
        <v>6</v>
      </c>
      <c r="D23" s="58">
        <v>20</v>
      </c>
      <c r="E23" s="59"/>
      <c r="F23" s="66"/>
      <c r="G23" s="66"/>
      <c r="H23" s="66"/>
      <c r="I23" s="67"/>
      <c r="K23" s="93"/>
      <c r="L23" s="93"/>
      <c r="M23" s="93"/>
      <c r="N23" s="93"/>
      <c r="O23" s="93"/>
      <c r="P23" s="93"/>
      <c r="Q23" s="93"/>
      <c r="R23" s="93"/>
    </row>
    <row r="24" spans="1:18" ht="15" customHeight="1" thickBot="1" x14ac:dyDescent="0.25">
      <c r="A24" s="68"/>
      <c r="B24" s="69"/>
      <c r="C24" s="69"/>
      <c r="D24" s="70">
        <f>1/60*SUM(D4:D23)</f>
        <v>28</v>
      </c>
      <c r="E24" s="70">
        <f>1/60*SUM(E4:E23)</f>
        <v>0</v>
      </c>
      <c r="F24" s="69"/>
      <c r="G24" s="69"/>
      <c r="H24" s="69"/>
      <c r="I24" s="71"/>
      <c r="K24" s="285" t="s">
        <v>71</v>
      </c>
      <c r="L24" s="286"/>
      <c r="M24" s="286"/>
      <c r="N24" s="286"/>
      <c r="O24" s="286"/>
      <c r="P24" s="286"/>
      <c r="Q24" s="286"/>
      <c r="R24" s="287"/>
    </row>
    <row r="25" spans="1:18" ht="15" customHeight="1" thickTop="1" x14ac:dyDescent="0.2">
      <c r="A25" s="171"/>
      <c r="B25" s="171"/>
      <c r="C25" s="171"/>
      <c r="D25" s="171"/>
      <c r="E25" s="171"/>
      <c r="F25" s="171"/>
      <c r="G25" s="171"/>
      <c r="H25" s="171"/>
      <c r="I25" s="171"/>
      <c r="K25" s="288"/>
      <c r="L25" s="289"/>
      <c r="M25" s="289"/>
      <c r="N25" s="289"/>
      <c r="O25" s="289"/>
      <c r="P25" s="289"/>
      <c r="Q25" s="289"/>
      <c r="R25" s="290"/>
    </row>
    <row r="26" spans="1:18" ht="35.25" customHeight="1" thickBot="1" x14ac:dyDescent="0.35">
      <c r="A26" s="172" t="s">
        <v>63</v>
      </c>
      <c r="B26" s="173"/>
      <c r="C26" s="173"/>
      <c r="D26" s="173"/>
      <c r="E26" s="173"/>
      <c r="F26" s="173"/>
      <c r="G26" s="173"/>
      <c r="H26" s="173"/>
      <c r="I26" s="173"/>
      <c r="K26" s="93"/>
      <c r="L26" s="93"/>
      <c r="M26" s="93"/>
      <c r="N26" s="93"/>
      <c r="O26" s="93"/>
      <c r="P26" s="93"/>
      <c r="Q26" s="93"/>
      <c r="R26" s="93"/>
    </row>
    <row r="27" spans="1:18" ht="47.25" customHeight="1" thickTop="1" thickBot="1" x14ac:dyDescent="0.25">
      <c r="A27" s="174" t="s">
        <v>10</v>
      </c>
      <c r="B27" s="175"/>
      <c r="C27" s="88">
        <v>28</v>
      </c>
      <c r="D27" s="176" t="s">
        <v>1</v>
      </c>
      <c r="E27" s="177"/>
      <c r="F27" s="176" t="s">
        <v>2</v>
      </c>
      <c r="G27" s="178"/>
      <c r="H27" s="178"/>
      <c r="I27" s="177"/>
      <c r="K27" s="285" t="s">
        <v>72</v>
      </c>
      <c r="L27" s="286"/>
      <c r="M27" s="286"/>
      <c r="N27" s="286"/>
      <c r="O27" s="286"/>
      <c r="P27" s="286"/>
      <c r="Q27" s="286"/>
      <c r="R27" s="287"/>
    </row>
    <row r="28" spans="1:18" ht="30" customHeight="1" thickTop="1" x14ac:dyDescent="0.2">
      <c r="A28" s="53" t="s">
        <v>3</v>
      </c>
      <c r="B28" s="179" t="s">
        <v>0</v>
      </c>
      <c r="C28" s="180"/>
      <c r="D28" s="2" t="s">
        <v>4</v>
      </c>
      <c r="E28" s="3" t="s">
        <v>5</v>
      </c>
      <c r="F28" s="2" t="s">
        <v>13</v>
      </c>
      <c r="G28" s="54" t="s">
        <v>6</v>
      </c>
      <c r="H28" s="54" t="s">
        <v>7</v>
      </c>
      <c r="I28" s="3" t="s">
        <v>8</v>
      </c>
      <c r="K28" s="288"/>
      <c r="L28" s="289"/>
      <c r="M28" s="289"/>
      <c r="N28" s="289"/>
      <c r="O28" s="289"/>
      <c r="P28" s="289"/>
      <c r="Q28" s="289"/>
      <c r="R28" s="290"/>
    </row>
    <row r="29" spans="1:18" ht="15" customHeight="1" x14ac:dyDescent="0.2">
      <c r="A29" s="196">
        <v>8</v>
      </c>
      <c r="B29" s="162" t="str">
        <f>B6</f>
        <v>CONHECIMENTOS ESPECÍFICOS 2</v>
      </c>
      <c r="C29" s="162"/>
      <c r="D29" s="58">
        <v>100</v>
      </c>
      <c r="E29" s="72"/>
      <c r="F29" s="72"/>
      <c r="G29" s="72"/>
      <c r="H29" s="72"/>
      <c r="I29" s="73"/>
      <c r="K29" s="94"/>
      <c r="L29" s="94"/>
      <c r="M29" s="93"/>
      <c r="N29" s="93"/>
      <c r="O29" s="93"/>
      <c r="P29" s="93"/>
      <c r="Q29" s="93"/>
      <c r="R29" s="93"/>
    </row>
    <row r="30" spans="1:18" ht="15" customHeight="1" x14ac:dyDescent="0.2">
      <c r="A30" s="160"/>
      <c r="B30" s="162" t="str">
        <f>B7</f>
        <v>HISTORIA E GEOGRAFIA</v>
      </c>
      <c r="C30" s="162"/>
      <c r="D30" s="58">
        <v>100</v>
      </c>
      <c r="E30" s="59"/>
      <c r="F30" s="59"/>
      <c r="G30" s="59"/>
      <c r="H30" s="59"/>
      <c r="I30" s="74"/>
      <c r="K30" s="285" t="s">
        <v>73</v>
      </c>
      <c r="L30" s="286"/>
      <c r="M30" s="286"/>
      <c r="N30" s="286"/>
      <c r="O30" s="286"/>
      <c r="P30" s="286"/>
      <c r="Q30" s="286"/>
      <c r="R30" s="287"/>
    </row>
    <row r="31" spans="1:18" ht="15" customHeight="1" x14ac:dyDescent="0.2">
      <c r="A31" s="160"/>
      <c r="B31" s="191" t="s">
        <v>9</v>
      </c>
      <c r="C31" s="65">
        <f>A29-1</f>
        <v>7</v>
      </c>
      <c r="D31" s="58">
        <v>20</v>
      </c>
      <c r="E31" s="59"/>
      <c r="F31" s="66"/>
      <c r="G31" s="66"/>
      <c r="H31" s="66"/>
      <c r="I31" s="67"/>
      <c r="K31" s="291"/>
      <c r="L31" s="284"/>
      <c r="M31" s="284"/>
      <c r="N31" s="284"/>
      <c r="O31" s="284"/>
      <c r="P31" s="284"/>
      <c r="Q31" s="284"/>
      <c r="R31" s="292"/>
    </row>
    <row r="32" spans="1:18" ht="15" customHeight="1" thickBot="1" x14ac:dyDescent="0.25">
      <c r="A32" s="161"/>
      <c r="B32" s="191"/>
      <c r="C32" s="65">
        <f>A29-7</f>
        <v>1</v>
      </c>
      <c r="D32" s="58">
        <v>20</v>
      </c>
      <c r="E32" s="59"/>
      <c r="F32" s="66"/>
      <c r="G32" s="66"/>
      <c r="H32" s="66"/>
      <c r="I32" s="67"/>
      <c r="K32" s="288"/>
      <c r="L32" s="289"/>
      <c r="M32" s="289"/>
      <c r="N32" s="289"/>
      <c r="O32" s="289"/>
      <c r="P32" s="289"/>
      <c r="Q32" s="289"/>
      <c r="R32" s="290"/>
    </row>
    <row r="33" spans="1:18" ht="15" customHeight="1" thickTop="1" x14ac:dyDescent="0.2">
      <c r="A33" s="159">
        <f>A29+1</f>
        <v>9</v>
      </c>
      <c r="B33" s="165" t="str">
        <f>B4</f>
        <v>LINGUA PORTUGUESA</v>
      </c>
      <c r="C33" s="166"/>
      <c r="D33" s="58">
        <v>100</v>
      </c>
      <c r="E33" s="59"/>
      <c r="F33" s="59"/>
      <c r="G33" s="59"/>
      <c r="H33" s="59"/>
      <c r="I33" s="74"/>
      <c r="K33" s="93"/>
      <c r="L33" s="93"/>
      <c r="M33" s="93"/>
      <c r="N33" s="93"/>
      <c r="O33" s="93"/>
      <c r="P33" s="93"/>
      <c r="Q33" s="93"/>
      <c r="R33" s="93"/>
    </row>
    <row r="34" spans="1:18" ht="15" customHeight="1" x14ac:dyDescent="0.2">
      <c r="A34" s="160"/>
      <c r="B34" s="162" t="str">
        <f>B5</f>
        <v>CONHECIMENTOS ESPECÍFICOS 1</v>
      </c>
      <c r="C34" s="163"/>
      <c r="D34" s="58">
        <v>100</v>
      </c>
      <c r="E34" s="59"/>
      <c r="F34" s="59"/>
      <c r="G34" s="59"/>
      <c r="H34" s="59"/>
      <c r="I34" s="74"/>
      <c r="K34" s="285" t="s">
        <v>74</v>
      </c>
      <c r="L34" s="286"/>
      <c r="M34" s="286"/>
      <c r="N34" s="286"/>
      <c r="O34" s="286"/>
      <c r="P34" s="286"/>
      <c r="Q34" s="286"/>
      <c r="R34" s="287"/>
    </row>
    <row r="35" spans="1:18" ht="15" customHeight="1" x14ac:dyDescent="0.2">
      <c r="A35" s="160"/>
      <c r="B35" s="191" t="s">
        <v>9</v>
      </c>
      <c r="C35" s="65">
        <f>A33-1</f>
        <v>8</v>
      </c>
      <c r="D35" s="58">
        <v>20</v>
      </c>
      <c r="E35" s="59"/>
      <c r="F35" s="66"/>
      <c r="G35" s="66"/>
      <c r="H35" s="66"/>
      <c r="I35" s="67"/>
      <c r="K35" s="291"/>
      <c r="L35" s="284"/>
      <c r="M35" s="284"/>
      <c r="N35" s="284"/>
      <c r="O35" s="284"/>
      <c r="P35" s="284"/>
      <c r="Q35" s="284"/>
      <c r="R35" s="292"/>
    </row>
    <row r="36" spans="1:18" ht="15" customHeight="1" x14ac:dyDescent="0.2">
      <c r="A36" s="161"/>
      <c r="B36" s="191"/>
      <c r="C36" s="65">
        <f>A33-7</f>
        <v>2</v>
      </c>
      <c r="D36" s="58">
        <v>20</v>
      </c>
      <c r="E36" s="59"/>
      <c r="F36" s="66"/>
      <c r="G36" s="66"/>
      <c r="H36" s="66"/>
      <c r="I36" s="67"/>
      <c r="K36" s="288"/>
      <c r="L36" s="289"/>
      <c r="M36" s="289"/>
      <c r="N36" s="289"/>
      <c r="O36" s="289"/>
      <c r="P36" s="289"/>
      <c r="Q36" s="289"/>
      <c r="R36" s="290"/>
    </row>
    <row r="37" spans="1:18" ht="15" customHeight="1" x14ac:dyDescent="0.2">
      <c r="A37" s="159">
        <f>A33+1</f>
        <v>10</v>
      </c>
      <c r="B37" s="162" t="str">
        <f>B6</f>
        <v>CONHECIMENTOS ESPECÍFICOS 2</v>
      </c>
      <c r="C37" s="162"/>
      <c r="D37" s="58">
        <v>100</v>
      </c>
      <c r="E37" s="59"/>
      <c r="F37" s="59"/>
      <c r="G37" s="59"/>
      <c r="H37" s="59"/>
      <c r="I37" s="74"/>
    </row>
    <row r="38" spans="1:18" ht="15" customHeight="1" x14ac:dyDescent="0.2">
      <c r="A38" s="160"/>
      <c r="B38" s="162" t="str">
        <f>B7</f>
        <v>HISTORIA E GEOGRAFIA</v>
      </c>
      <c r="C38" s="162"/>
      <c r="D38" s="58">
        <v>100</v>
      </c>
      <c r="E38" s="59"/>
      <c r="F38" s="59"/>
      <c r="G38" s="59"/>
      <c r="H38" s="59"/>
      <c r="I38" s="74"/>
      <c r="K38" s="285" t="s">
        <v>75</v>
      </c>
      <c r="L38" s="286"/>
      <c r="M38" s="286"/>
      <c r="N38" s="286"/>
      <c r="O38" s="286"/>
      <c r="P38" s="286"/>
      <c r="Q38" s="286"/>
      <c r="R38" s="287"/>
    </row>
    <row r="39" spans="1:18" ht="15" customHeight="1" x14ac:dyDescent="0.2">
      <c r="A39" s="160"/>
      <c r="B39" s="191" t="s">
        <v>9</v>
      </c>
      <c r="C39" s="65">
        <f>A37-1</f>
        <v>9</v>
      </c>
      <c r="D39" s="58">
        <v>20</v>
      </c>
      <c r="E39" s="59"/>
      <c r="F39" s="66"/>
      <c r="G39" s="66"/>
      <c r="H39" s="66"/>
      <c r="I39" s="67"/>
      <c r="K39" s="291"/>
      <c r="L39" s="284"/>
      <c r="M39" s="284"/>
      <c r="N39" s="284"/>
      <c r="O39" s="284"/>
      <c r="P39" s="284"/>
      <c r="Q39" s="284"/>
      <c r="R39" s="292"/>
    </row>
    <row r="40" spans="1:18" ht="15" customHeight="1" thickBot="1" x14ac:dyDescent="0.25">
      <c r="A40" s="161"/>
      <c r="B40" s="191"/>
      <c r="C40" s="65">
        <f>A37-7</f>
        <v>3</v>
      </c>
      <c r="D40" s="58">
        <v>20</v>
      </c>
      <c r="E40" s="59"/>
      <c r="F40" s="66"/>
      <c r="G40" s="66"/>
      <c r="H40" s="66"/>
      <c r="I40" s="67"/>
      <c r="K40" s="288"/>
      <c r="L40" s="289"/>
      <c r="M40" s="289"/>
      <c r="N40" s="289"/>
      <c r="O40" s="289"/>
      <c r="P40" s="289"/>
      <c r="Q40" s="289"/>
      <c r="R40" s="290"/>
    </row>
    <row r="41" spans="1:18" ht="15" customHeight="1" thickTop="1" x14ac:dyDescent="0.2">
      <c r="A41" s="159">
        <f>A37+1</f>
        <v>11</v>
      </c>
      <c r="B41" s="165" t="str">
        <f>B4</f>
        <v>LINGUA PORTUGUESA</v>
      </c>
      <c r="C41" s="166"/>
      <c r="D41" s="58">
        <v>100</v>
      </c>
      <c r="E41" s="59"/>
      <c r="F41" s="59"/>
      <c r="G41" s="59"/>
      <c r="H41" s="59"/>
      <c r="I41" s="74"/>
    </row>
    <row r="42" spans="1:18" ht="15" customHeight="1" x14ac:dyDescent="0.2">
      <c r="A42" s="160"/>
      <c r="B42" s="162" t="str">
        <f>B5</f>
        <v>CONHECIMENTOS ESPECÍFICOS 1</v>
      </c>
      <c r="C42" s="163"/>
      <c r="D42" s="58">
        <v>100</v>
      </c>
      <c r="E42" s="59"/>
      <c r="F42" s="59"/>
      <c r="G42" s="59"/>
      <c r="H42" s="59"/>
      <c r="I42" s="74"/>
      <c r="K42" s="285" t="s">
        <v>76</v>
      </c>
      <c r="L42" s="286"/>
      <c r="M42" s="286"/>
      <c r="N42" s="286"/>
      <c r="O42" s="286"/>
      <c r="P42" s="286"/>
      <c r="Q42" s="286"/>
      <c r="R42" s="287"/>
    </row>
    <row r="43" spans="1:18" ht="15" customHeight="1" x14ac:dyDescent="0.2">
      <c r="A43" s="160"/>
      <c r="B43" s="191" t="s">
        <v>9</v>
      </c>
      <c r="C43" s="65">
        <f>A41-1</f>
        <v>10</v>
      </c>
      <c r="D43" s="58">
        <v>20</v>
      </c>
      <c r="E43" s="59"/>
      <c r="F43" s="66"/>
      <c r="G43" s="66"/>
      <c r="H43" s="66"/>
      <c r="I43" s="67"/>
      <c r="K43" s="291"/>
      <c r="L43" s="284"/>
      <c r="M43" s="284"/>
      <c r="N43" s="284"/>
      <c r="O43" s="284"/>
      <c r="P43" s="284"/>
      <c r="Q43" s="284"/>
      <c r="R43" s="292"/>
    </row>
    <row r="44" spans="1:18" ht="15" customHeight="1" x14ac:dyDescent="0.2">
      <c r="A44" s="161"/>
      <c r="B44" s="191"/>
      <c r="C44" s="65">
        <f>A41-7</f>
        <v>4</v>
      </c>
      <c r="D44" s="58">
        <v>20</v>
      </c>
      <c r="E44" s="59"/>
      <c r="F44" s="66"/>
      <c r="G44" s="66"/>
      <c r="H44" s="66"/>
      <c r="I44" s="67"/>
      <c r="K44" s="288"/>
      <c r="L44" s="289"/>
      <c r="M44" s="289"/>
      <c r="N44" s="289"/>
      <c r="O44" s="289"/>
      <c r="P44" s="289"/>
      <c r="Q44" s="289"/>
      <c r="R44" s="290"/>
    </row>
    <row r="45" spans="1:18" ht="15" customHeight="1" x14ac:dyDescent="0.2">
      <c r="A45" s="159">
        <f>A41+1</f>
        <v>12</v>
      </c>
      <c r="B45" s="162" t="str">
        <f>B6</f>
        <v>CONHECIMENTOS ESPECÍFICOS 2</v>
      </c>
      <c r="C45" s="162"/>
      <c r="D45" s="58">
        <v>100</v>
      </c>
      <c r="E45" s="59"/>
      <c r="F45" s="59"/>
      <c r="G45" s="59"/>
      <c r="H45" s="59"/>
      <c r="I45" s="74"/>
    </row>
    <row r="46" spans="1:18" ht="15" customHeight="1" x14ac:dyDescent="0.2">
      <c r="A46" s="160"/>
      <c r="B46" s="162" t="str">
        <f>B7</f>
        <v>HISTORIA E GEOGRAFIA</v>
      </c>
      <c r="C46" s="162"/>
      <c r="D46" s="58">
        <v>100</v>
      </c>
      <c r="E46" s="59"/>
      <c r="F46" s="59"/>
      <c r="G46" s="59"/>
      <c r="H46" s="59"/>
      <c r="I46" s="74"/>
      <c r="K46" s="285" t="s">
        <v>77</v>
      </c>
      <c r="L46" s="286"/>
      <c r="M46" s="286"/>
      <c r="N46" s="286"/>
      <c r="O46" s="286"/>
      <c r="P46" s="286"/>
      <c r="Q46" s="286"/>
      <c r="R46" s="287"/>
    </row>
    <row r="47" spans="1:18" ht="15" customHeight="1" x14ac:dyDescent="0.2">
      <c r="A47" s="160"/>
      <c r="B47" s="191" t="s">
        <v>9</v>
      </c>
      <c r="C47" s="65">
        <f>A45-1</f>
        <v>11</v>
      </c>
      <c r="D47" s="58">
        <v>20</v>
      </c>
      <c r="E47" s="59"/>
      <c r="F47" s="66"/>
      <c r="G47" s="66"/>
      <c r="H47" s="66"/>
      <c r="I47" s="67"/>
      <c r="K47" s="291"/>
      <c r="L47" s="284"/>
      <c r="M47" s="284"/>
      <c r="N47" s="284"/>
      <c r="O47" s="284"/>
      <c r="P47" s="284"/>
      <c r="Q47" s="284"/>
      <c r="R47" s="292"/>
    </row>
    <row r="48" spans="1:18" ht="15" customHeight="1" thickBot="1" x14ac:dyDescent="0.25">
      <c r="A48" s="161"/>
      <c r="B48" s="191"/>
      <c r="C48" s="65">
        <f>A45-7</f>
        <v>5</v>
      </c>
      <c r="D48" s="58">
        <v>20</v>
      </c>
      <c r="E48" s="59"/>
      <c r="F48" s="66"/>
      <c r="G48" s="66"/>
      <c r="H48" s="66"/>
      <c r="I48" s="67"/>
      <c r="K48" s="288"/>
      <c r="L48" s="289"/>
      <c r="M48" s="289"/>
      <c r="N48" s="289"/>
      <c r="O48" s="289"/>
      <c r="P48" s="289"/>
      <c r="Q48" s="289"/>
      <c r="R48" s="290"/>
    </row>
    <row r="49" spans="1:18" ht="15" customHeight="1" thickTop="1" x14ac:dyDescent="0.2">
      <c r="A49" s="159">
        <f>A45+1</f>
        <v>13</v>
      </c>
      <c r="B49" s="192" t="str">
        <f>B4</f>
        <v>LINGUA PORTUGUESA</v>
      </c>
      <c r="C49" s="193"/>
      <c r="D49" s="58">
        <v>100</v>
      </c>
      <c r="E49" s="59"/>
      <c r="F49" s="59"/>
      <c r="G49" s="59"/>
      <c r="H49" s="59"/>
      <c r="I49" s="74"/>
    </row>
    <row r="50" spans="1:18" ht="15" customHeight="1" x14ac:dyDescent="0.2">
      <c r="A50" s="160"/>
      <c r="B50" s="194" t="str">
        <f>B5</f>
        <v>CONHECIMENTOS ESPECÍFICOS 1</v>
      </c>
      <c r="C50" s="195"/>
      <c r="D50" s="58">
        <v>100</v>
      </c>
      <c r="E50" s="59"/>
      <c r="F50" s="59"/>
      <c r="G50" s="59"/>
      <c r="H50" s="59"/>
      <c r="I50" s="74"/>
      <c r="K50" s="285" t="s">
        <v>79</v>
      </c>
      <c r="L50" s="286"/>
      <c r="M50" s="286"/>
      <c r="N50" s="286"/>
      <c r="O50" s="286"/>
      <c r="P50" s="286"/>
      <c r="Q50" s="286"/>
      <c r="R50" s="287"/>
    </row>
    <row r="51" spans="1:18" ht="15" customHeight="1" x14ac:dyDescent="0.2">
      <c r="A51" s="160"/>
      <c r="B51" s="191" t="s">
        <v>9</v>
      </c>
      <c r="C51" s="65">
        <f>A49-1</f>
        <v>12</v>
      </c>
      <c r="D51" s="58">
        <v>20</v>
      </c>
      <c r="E51" s="59"/>
      <c r="F51" s="66"/>
      <c r="G51" s="66"/>
      <c r="H51" s="66"/>
      <c r="I51" s="67"/>
      <c r="K51" s="291"/>
      <c r="L51" s="284"/>
      <c r="M51" s="284"/>
      <c r="N51" s="284"/>
      <c r="O51" s="284"/>
      <c r="P51" s="284"/>
      <c r="Q51" s="284"/>
      <c r="R51" s="292"/>
    </row>
    <row r="52" spans="1:18" ht="15" customHeight="1" x14ac:dyDescent="0.2">
      <c r="A52" s="161"/>
      <c r="B52" s="191"/>
      <c r="C52" s="65">
        <f>A49-7</f>
        <v>6</v>
      </c>
      <c r="D52" s="58">
        <v>20</v>
      </c>
      <c r="E52" s="59"/>
      <c r="F52" s="66"/>
      <c r="G52" s="66"/>
      <c r="H52" s="66"/>
      <c r="I52" s="67"/>
      <c r="K52" s="291"/>
      <c r="L52" s="284"/>
      <c r="M52" s="284"/>
      <c r="N52" s="284"/>
      <c r="O52" s="284"/>
      <c r="P52" s="284"/>
      <c r="Q52" s="284"/>
      <c r="R52" s="292"/>
    </row>
    <row r="53" spans="1:18" ht="15" customHeight="1" x14ac:dyDescent="0.2">
      <c r="A53" s="159">
        <f>A49+1</f>
        <v>14</v>
      </c>
      <c r="B53" s="162" t="str">
        <f>B6</f>
        <v>CONHECIMENTOS ESPECÍFICOS 2</v>
      </c>
      <c r="C53" s="162"/>
      <c r="D53" s="58">
        <v>100</v>
      </c>
      <c r="E53" s="59"/>
      <c r="F53" s="59"/>
      <c r="G53" s="59"/>
      <c r="H53" s="59"/>
      <c r="I53" s="74"/>
      <c r="K53" s="288"/>
      <c r="L53" s="289"/>
      <c r="M53" s="289"/>
      <c r="N53" s="289"/>
      <c r="O53" s="289"/>
      <c r="P53" s="289"/>
      <c r="Q53" s="289"/>
      <c r="R53" s="290"/>
    </row>
    <row r="54" spans="1:18" ht="15" customHeight="1" x14ac:dyDescent="0.2">
      <c r="A54" s="189"/>
      <c r="B54" s="162" t="str">
        <f>B7</f>
        <v>HISTORIA E GEOGRAFIA</v>
      </c>
      <c r="C54" s="162"/>
      <c r="D54" s="58">
        <v>100</v>
      </c>
      <c r="E54" s="75"/>
      <c r="F54" s="75"/>
      <c r="G54" s="75"/>
      <c r="H54" s="75"/>
      <c r="I54" s="61"/>
      <c r="K54" s="93"/>
      <c r="L54" s="93"/>
      <c r="M54" s="93"/>
      <c r="N54" s="93"/>
      <c r="O54" s="93"/>
      <c r="P54" s="93"/>
      <c r="Q54" s="93"/>
      <c r="R54" s="93"/>
    </row>
    <row r="55" spans="1:18" ht="15" customHeight="1" x14ac:dyDescent="0.2">
      <c r="A55" s="189"/>
      <c r="B55" s="191" t="s">
        <v>9</v>
      </c>
      <c r="C55" s="65">
        <f>A53-1</f>
        <v>13</v>
      </c>
      <c r="D55" s="58">
        <v>20</v>
      </c>
      <c r="E55" s="59"/>
      <c r="F55" s="66"/>
      <c r="G55" s="66"/>
      <c r="H55" s="66"/>
      <c r="I55" s="67"/>
      <c r="K55" s="285" t="s">
        <v>78</v>
      </c>
      <c r="L55" s="286"/>
      <c r="M55" s="286"/>
      <c r="N55" s="286"/>
      <c r="O55" s="286"/>
      <c r="P55" s="286"/>
      <c r="Q55" s="286"/>
      <c r="R55" s="287"/>
    </row>
    <row r="56" spans="1:18" ht="15" customHeight="1" x14ac:dyDescent="0.2">
      <c r="A56" s="190"/>
      <c r="B56" s="191"/>
      <c r="C56" s="65">
        <f>A53-7</f>
        <v>7</v>
      </c>
      <c r="D56" s="58">
        <v>20</v>
      </c>
      <c r="E56" s="59"/>
      <c r="F56" s="66"/>
      <c r="G56" s="66"/>
      <c r="H56" s="66"/>
      <c r="I56" s="67"/>
      <c r="K56" s="291"/>
      <c r="L56" s="284"/>
      <c r="M56" s="284"/>
      <c r="N56" s="284"/>
      <c r="O56" s="284"/>
      <c r="P56" s="284"/>
      <c r="Q56" s="284"/>
      <c r="R56" s="292"/>
    </row>
    <row r="57" spans="1:18" ht="15" customHeight="1" thickBot="1" x14ac:dyDescent="0.25">
      <c r="A57" s="68"/>
      <c r="B57" s="69"/>
      <c r="C57" s="69"/>
      <c r="D57" s="70">
        <f>1/60*SUM(D29:D56)</f>
        <v>28</v>
      </c>
      <c r="E57" s="70">
        <f>1/60*SUM(E29:E56)</f>
        <v>0</v>
      </c>
      <c r="F57" s="69"/>
      <c r="G57" s="69"/>
      <c r="H57" s="69"/>
      <c r="I57" s="71"/>
      <c r="K57" s="288"/>
      <c r="L57" s="289"/>
      <c r="M57" s="289"/>
      <c r="N57" s="289"/>
      <c r="O57" s="289"/>
      <c r="P57" s="289"/>
      <c r="Q57" s="289"/>
      <c r="R57" s="290"/>
    </row>
    <row r="58" spans="1:18" ht="15" customHeight="1" thickTop="1" x14ac:dyDescent="0.2">
      <c r="A58" s="171"/>
      <c r="B58" s="171"/>
      <c r="C58" s="171"/>
      <c r="D58" s="171"/>
      <c r="E58" s="171"/>
      <c r="F58" s="171"/>
      <c r="G58" s="171"/>
      <c r="H58" s="171"/>
      <c r="I58" s="171"/>
    </row>
    <row r="59" spans="1:18" ht="35.25" customHeight="1" thickBot="1" x14ac:dyDescent="0.35">
      <c r="A59" s="172" t="s">
        <v>64</v>
      </c>
      <c r="B59" s="173"/>
      <c r="C59" s="173"/>
      <c r="D59" s="173"/>
      <c r="E59" s="173"/>
      <c r="F59" s="173"/>
      <c r="G59" s="173"/>
      <c r="H59" s="173"/>
      <c r="I59" s="173"/>
    </row>
    <row r="60" spans="1:18" ht="47.25" customHeight="1" thickTop="1" thickBot="1" x14ac:dyDescent="0.25">
      <c r="A60" s="174" t="s">
        <v>10</v>
      </c>
      <c r="B60" s="175"/>
      <c r="C60" s="88">
        <v>28</v>
      </c>
      <c r="D60" s="176" t="s">
        <v>1</v>
      </c>
      <c r="E60" s="177"/>
      <c r="F60" s="176" t="s">
        <v>2</v>
      </c>
      <c r="G60" s="178"/>
      <c r="H60" s="178"/>
      <c r="I60" s="177"/>
    </row>
    <row r="61" spans="1:18" ht="30" customHeight="1" thickTop="1" thickBot="1" x14ac:dyDescent="0.25">
      <c r="A61" s="53" t="s">
        <v>3</v>
      </c>
      <c r="B61" s="179" t="s">
        <v>0</v>
      </c>
      <c r="C61" s="180"/>
      <c r="D61" s="2" t="s">
        <v>4</v>
      </c>
      <c r="E61" s="3" t="s">
        <v>5</v>
      </c>
      <c r="F61" s="2" t="s">
        <v>13</v>
      </c>
      <c r="G61" s="54" t="s">
        <v>6</v>
      </c>
      <c r="H61" s="54" t="s">
        <v>7</v>
      </c>
      <c r="I61" s="3" t="s">
        <v>8</v>
      </c>
    </row>
    <row r="62" spans="1:18" ht="15" customHeight="1" thickTop="1" x14ac:dyDescent="0.2">
      <c r="A62" s="170">
        <v>35</v>
      </c>
      <c r="B62" s="165" t="str">
        <f>B4</f>
        <v>LINGUA PORTUGUESA</v>
      </c>
      <c r="C62" s="166"/>
      <c r="D62" s="58">
        <v>90</v>
      </c>
      <c r="E62" s="59"/>
      <c r="F62" s="59"/>
      <c r="G62" s="59"/>
      <c r="H62" s="59"/>
      <c r="I62" s="59"/>
    </row>
    <row r="63" spans="1:18" ht="15" customHeight="1" x14ac:dyDescent="0.2">
      <c r="A63" s="160"/>
      <c r="B63" s="162" t="str">
        <f>B5</f>
        <v>CONHECIMENTOS ESPECÍFICOS 1</v>
      </c>
      <c r="C63" s="163"/>
      <c r="D63" s="58">
        <v>90</v>
      </c>
      <c r="E63" s="99"/>
      <c r="F63" s="99"/>
      <c r="G63" s="99"/>
      <c r="H63" s="99"/>
      <c r="I63" s="78"/>
      <c r="K63" s="132" t="s">
        <v>86</v>
      </c>
      <c r="L63" s="134"/>
      <c r="M63" s="132" t="s">
        <v>49</v>
      </c>
      <c r="N63" s="134"/>
    </row>
    <row r="64" spans="1:18" ht="15" customHeight="1" x14ac:dyDescent="0.2">
      <c r="A64" s="160"/>
      <c r="B64" s="186" t="s">
        <v>9</v>
      </c>
      <c r="C64" s="65">
        <f>A62-1</f>
        <v>34</v>
      </c>
      <c r="D64" s="58">
        <v>20</v>
      </c>
      <c r="E64" s="59"/>
      <c r="F64" s="66"/>
      <c r="G64" s="66"/>
      <c r="H64" s="66"/>
      <c r="I64" s="67"/>
      <c r="K64" s="135"/>
      <c r="L64" s="137"/>
      <c r="M64" s="135"/>
      <c r="N64" s="137"/>
    </row>
    <row r="65" spans="1:14" ht="15" customHeight="1" x14ac:dyDescent="0.2">
      <c r="A65" s="160"/>
      <c r="B65" s="187"/>
      <c r="C65" s="65">
        <f>A62-7</f>
        <v>28</v>
      </c>
      <c r="D65" s="58">
        <v>20</v>
      </c>
      <c r="E65" s="59"/>
      <c r="F65" s="66"/>
      <c r="G65" s="66"/>
      <c r="H65" s="66"/>
      <c r="I65" s="67"/>
      <c r="K65" s="135"/>
      <c r="L65" s="137"/>
      <c r="M65" s="135"/>
      <c r="N65" s="137"/>
    </row>
    <row r="66" spans="1:14" ht="15" customHeight="1" x14ac:dyDescent="0.2">
      <c r="A66" s="160"/>
      <c r="B66" s="188"/>
      <c r="C66" s="65" t="s">
        <v>24</v>
      </c>
      <c r="D66" s="58">
        <v>20</v>
      </c>
      <c r="E66" s="62"/>
      <c r="F66" s="62">
        <v>0</v>
      </c>
      <c r="G66" s="62"/>
      <c r="H66" s="62"/>
      <c r="I66" s="100"/>
      <c r="K66" s="135"/>
      <c r="L66" s="137"/>
      <c r="M66" s="135"/>
      <c r="N66" s="137"/>
    </row>
    <row r="67" spans="1:14" ht="15" customHeight="1" x14ac:dyDescent="0.2">
      <c r="A67" s="181">
        <f>A62+1</f>
        <v>36</v>
      </c>
      <c r="B67" s="162" t="str">
        <f>B6</f>
        <v>CONHECIMENTOS ESPECÍFICOS 2</v>
      </c>
      <c r="C67" s="162"/>
      <c r="D67" s="58">
        <v>90</v>
      </c>
      <c r="E67" s="59"/>
      <c r="F67" s="59"/>
      <c r="G67" s="59"/>
      <c r="H67" s="59"/>
      <c r="I67" s="59"/>
      <c r="K67" s="135"/>
      <c r="L67" s="137"/>
      <c r="M67" s="135"/>
      <c r="N67" s="137"/>
    </row>
    <row r="68" spans="1:14" ht="15" customHeight="1" x14ac:dyDescent="0.2">
      <c r="A68" s="182"/>
      <c r="B68" s="162" t="str">
        <f>B7</f>
        <v>HISTORIA E GEOGRAFIA</v>
      </c>
      <c r="C68" s="162"/>
      <c r="D68" s="58">
        <v>90</v>
      </c>
      <c r="E68" s="101"/>
      <c r="F68" s="101"/>
      <c r="G68" s="101"/>
      <c r="H68" s="101"/>
      <c r="I68" s="102"/>
      <c r="K68" s="135"/>
      <c r="L68" s="137"/>
      <c r="M68" s="135"/>
      <c r="N68" s="137"/>
    </row>
    <row r="69" spans="1:14" ht="15" customHeight="1" x14ac:dyDescent="0.2">
      <c r="A69" s="182"/>
      <c r="B69" s="183" t="s">
        <v>9</v>
      </c>
      <c r="C69" s="65">
        <f>A67-1</f>
        <v>35</v>
      </c>
      <c r="D69" s="58">
        <v>20</v>
      </c>
      <c r="E69" s="59"/>
      <c r="F69" s="85"/>
      <c r="G69" s="85"/>
      <c r="H69" s="85"/>
      <c r="I69" s="85"/>
      <c r="K69" s="135"/>
      <c r="L69" s="137"/>
      <c r="M69" s="135"/>
      <c r="N69" s="137"/>
    </row>
    <row r="70" spans="1:14" ht="15" customHeight="1" x14ac:dyDescent="0.2">
      <c r="A70" s="182"/>
      <c r="B70" s="184"/>
      <c r="C70" s="65">
        <f>A67-7</f>
        <v>29</v>
      </c>
      <c r="D70" s="58">
        <v>20</v>
      </c>
      <c r="E70" s="59"/>
      <c r="F70" s="85"/>
      <c r="G70" s="85"/>
      <c r="H70" s="85"/>
      <c r="I70" s="85"/>
      <c r="K70" s="135"/>
      <c r="L70" s="137"/>
      <c r="M70" s="135"/>
      <c r="N70" s="137"/>
    </row>
    <row r="71" spans="1:14" ht="15" customHeight="1" thickBot="1" x14ac:dyDescent="0.25">
      <c r="A71" s="182"/>
      <c r="B71" s="185"/>
      <c r="C71" s="81" t="s">
        <v>83</v>
      </c>
      <c r="D71" s="58">
        <v>20</v>
      </c>
      <c r="E71" s="59"/>
      <c r="F71" s="59">
        <v>0</v>
      </c>
      <c r="G71" s="59"/>
      <c r="H71" s="59"/>
      <c r="I71" s="59"/>
      <c r="K71" s="135"/>
      <c r="L71" s="137"/>
      <c r="M71" s="135"/>
      <c r="N71" s="137"/>
    </row>
    <row r="72" spans="1:14" ht="15" customHeight="1" thickTop="1" x14ac:dyDescent="0.2">
      <c r="A72" s="181">
        <f>A67+1</f>
        <v>37</v>
      </c>
      <c r="B72" s="165" t="str">
        <f>B4</f>
        <v>LINGUA PORTUGUESA</v>
      </c>
      <c r="C72" s="166"/>
      <c r="D72" s="58">
        <v>90</v>
      </c>
      <c r="E72" s="59"/>
      <c r="F72" s="59"/>
      <c r="G72" s="59"/>
      <c r="H72" s="59"/>
      <c r="I72" s="59"/>
      <c r="K72" s="135"/>
      <c r="L72" s="137"/>
      <c r="M72" s="135"/>
      <c r="N72" s="137"/>
    </row>
    <row r="73" spans="1:14" ht="15" customHeight="1" x14ac:dyDescent="0.2">
      <c r="A73" s="182"/>
      <c r="B73" s="162" t="str">
        <f>B5</f>
        <v>CONHECIMENTOS ESPECÍFICOS 1</v>
      </c>
      <c r="C73" s="163"/>
      <c r="D73" s="58">
        <v>90</v>
      </c>
      <c r="E73" s="59"/>
      <c r="F73" s="59"/>
      <c r="G73" s="59"/>
      <c r="H73" s="59"/>
      <c r="I73" s="59"/>
      <c r="K73" s="135"/>
      <c r="L73" s="137"/>
      <c r="M73" s="135"/>
      <c r="N73" s="137"/>
    </row>
    <row r="74" spans="1:14" ht="15" customHeight="1" x14ac:dyDescent="0.2">
      <c r="A74" s="182"/>
      <c r="B74" s="186" t="s">
        <v>9</v>
      </c>
      <c r="C74" s="65">
        <f>A72-1</f>
        <v>36</v>
      </c>
      <c r="D74" s="58">
        <v>20</v>
      </c>
      <c r="E74" s="59"/>
      <c r="F74" s="85"/>
      <c r="G74" s="85"/>
      <c r="H74" s="85"/>
      <c r="I74" s="85"/>
      <c r="K74" s="135"/>
      <c r="L74" s="137"/>
      <c r="M74" s="135"/>
      <c r="N74" s="137"/>
    </row>
    <row r="75" spans="1:14" ht="15" customHeight="1" x14ac:dyDescent="0.2">
      <c r="A75" s="182"/>
      <c r="B75" s="187"/>
      <c r="C75" s="65">
        <f>A72-7</f>
        <v>30</v>
      </c>
      <c r="D75" s="58">
        <v>20</v>
      </c>
      <c r="E75" s="59"/>
      <c r="F75" s="85"/>
      <c r="G75" s="85"/>
      <c r="H75" s="85"/>
      <c r="I75" s="85"/>
      <c r="K75" s="135"/>
      <c r="L75" s="137"/>
      <c r="M75" s="135"/>
      <c r="N75" s="137"/>
    </row>
    <row r="76" spans="1:14" ht="15" customHeight="1" x14ac:dyDescent="0.2">
      <c r="A76" s="182"/>
      <c r="B76" s="188"/>
      <c r="C76" s="65" t="s">
        <v>84</v>
      </c>
      <c r="D76" s="58">
        <v>20</v>
      </c>
      <c r="E76" s="59"/>
      <c r="F76" s="59">
        <v>0</v>
      </c>
      <c r="G76" s="59"/>
      <c r="H76" s="59"/>
      <c r="I76" s="59"/>
      <c r="K76" s="135"/>
      <c r="L76" s="137"/>
      <c r="M76" s="135"/>
      <c r="N76" s="137"/>
    </row>
    <row r="77" spans="1:14" ht="15" customHeight="1" x14ac:dyDescent="0.2">
      <c r="A77" s="181">
        <f>A72+1</f>
        <v>38</v>
      </c>
      <c r="B77" s="162" t="str">
        <f>B6</f>
        <v>CONHECIMENTOS ESPECÍFICOS 2</v>
      </c>
      <c r="C77" s="162"/>
      <c r="D77" s="58">
        <v>90</v>
      </c>
      <c r="E77" s="59"/>
      <c r="F77" s="59"/>
      <c r="G77" s="59"/>
      <c r="H77" s="59"/>
      <c r="I77" s="59"/>
      <c r="K77" s="135"/>
      <c r="L77" s="137"/>
      <c r="M77" s="135"/>
      <c r="N77" s="137"/>
    </row>
    <row r="78" spans="1:14" ht="15" customHeight="1" x14ac:dyDescent="0.2">
      <c r="A78" s="182"/>
      <c r="B78" s="162" t="str">
        <f>B7</f>
        <v>HISTORIA E GEOGRAFIA</v>
      </c>
      <c r="C78" s="162"/>
      <c r="D78" s="58">
        <v>90</v>
      </c>
      <c r="E78" s="59"/>
      <c r="F78" s="59"/>
      <c r="G78" s="59"/>
      <c r="H78" s="59"/>
      <c r="I78" s="59"/>
      <c r="K78" s="135"/>
      <c r="L78" s="137"/>
      <c r="M78" s="135"/>
      <c r="N78" s="137"/>
    </row>
    <row r="79" spans="1:14" ht="15" customHeight="1" x14ac:dyDescent="0.2">
      <c r="A79" s="182"/>
      <c r="B79" s="183" t="s">
        <v>9</v>
      </c>
      <c r="C79" s="65">
        <f>A77-1</f>
        <v>37</v>
      </c>
      <c r="D79" s="58">
        <v>20</v>
      </c>
      <c r="E79" s="59"/>
      <c r="F79" s="85"/>
      <c r="G79" s="85"/>
      <c r="H79" s="85"/>
      <c r="I79" s="85"/>
      <c r="K79" s="135"/>
      <c r="L79" s="137"/>
      <c r="M79" s="138"/>
      <c r="N79" s="140"/>
    </row>
    <row r="80" spans="1:14" ht="15" customHeight="1" x14ac:dyDescent="0.2">
      <c r="A80" s="182"/>
      <c r="B80" s="184"/>
      <c r="C80" s="65">
        <f>A77-7</f>
        <v>31</v>
      </c>
      <c r="D80" s="58">
        <v>20</v>
      </c>
      <c r="E80" s="59"/>
      <c r="F80" s="85"/>
      <c r="G80" s="85"/>
      <c r="H80" s="85"/>
      <c r="I80" s="85"/>
      <c r="K80" s="135"/>
      <c r="L80" s="137"/>
    </row>
    <row r="81" spans="1:12" ht="15" customHeight="1" thickBot="1" x14ac:dyDescent="0.25">
      <c r="A81" s="182"/>
      <c r="B81" s="185"/>
      <c r="C81" s="81" t="s">
        <v>85</v>
      </c>
      <c r="D81" s="58">
        <v>20</v>
      </c>
      <c r="E81" s="59"/>
      <c r="F81" s="59"/>
      <c r="G81" s="59"/>
      <c r="H81" s="59"/>
      <c r="I81" s="59"/>
      <c r="K81" s="135"/>
      <c r="L81" s="137"/>
    </row>
    <row r="82" spans="1:12" ht="15" customHeight="1" thickTop="1" x14ac:dyDescent="0.2">
      <c r="A82" s="181">
        <f>A77+1</f>
        <v>39</v>
      </c>
      <c r="B82" s="165" t="str">
        <f>B4</f>
        <v>LINGUA PORTUGUESA</v>
      </c>
      <c r="C82" s="166"/>
      <c r="D82" s="58">
        <v>90</v>
      </c>
      <c r="E82" s="59"/>
      <c r="F82" s="59"/>
      <c r="G82" s="59"/>
      <c r="H82" s="59"/>
      <c r="I82" s="59"/>
      <c r="K82" s="135"/>
      <c r="L82" s="137"/>
    </row>
    <row r="83" spans="1:12" ht="15" customHeight="1" x14ac:dyDescent="0.2">
      <c r="A83" s="182"/>
      <c r="B83" s="162" t="str">
        <f>B5</f>
        <v>CONHECIMENTOS ESPECÍFICOS 1</v>
      </c>
      <c r="C83" s="163"/>
      <c r="D83" s="58">
        <v>90</v>
      </c>
      <c r="E83" s="59"/>
      <c r="F83" s="59"/>
      <c r="G83" s="59"/>
      <c r="H83" s="59"/>
      <c r="I83" s="59"/>
      <c r="K83" s="135"/>
      <c r="L83" s="137"/>
    </row>
    <row r="84" spans="1:12" ht="15" customHeight="1" x14ac:dyDescent="0.2">
      <c r="A84" s="182"/>
      <c r="B84" s="186" t="s">
        <v>9</v>
      </c>
      <c r="C84" s="65">
        <f>A82-1</f>
        <v>38</v>
      </c>
      <c r="D84" s="58">
        <v>20</v>
      </c>
      <c r="E84" s="59"/>
      <c r="F84" s="85"/>
      <c r="G84" s="85"/>
      <c r="H84" s="85"/>
      <c r="I84" s="85"/>
      <c r="K84" s="135"/>
      <c r="L84" s="137"/>
    </row>
    <row r="85" spans="1:12" ht="15" customHeight="1" x14ac:dyDescent="0.2">
      <c r="A85" s="182"/>
      <c r="B85" s="187"/>
      <c r="C85" s="65">
        <f>A82-7</f>
        <v>32</v>
      </c>
      <c r="D85" s="58">
        <v>20</v>
      </c>
      <c r="E85" s="59"/>
      <c r="F85" s="85"/>
      <c r="G85" s="85"/>
      <c r="H85" s="85"/>
      <c r="I85" s="85"/>
      <c r="K85" s="135"/>
      <c r="L85" s="137"/>
    </row>
    <row r="86" spans="1:12" ht="15" customHeight="1" x14ac:dyDescent="0.2">
      <c r="A86" s="182"/>
      <c r="B86" s="188"/>
      <c r="C86" s="81" t="s">
        <v>83</v>
      </c>
      <c r="D86" s="58">
        <v>20</v>
      </c>
      <c r="E86" s="59"/>
      <c r="F86" s="59"/>
      <c r="G86" s="59"/>
      <c r="H86" s="59"/>
      <c r="I86" s="59"/>
      <c r="K86" s="135"/>
      <c r="L86" s="137"/>
    </row>
    <row r="87" spans="1:12" ht="15" customHeight="1" x14ac:dyDescent="0.2">
      <c r="A87" s="181">
        <f>A82+1</f>
        <v>40</v>
      </c>
      <c r="B87" s="162" t="str">
        <f>B6</f>
        <v>CONHECIMENTOS ESPECÍFICOS 2</v>
      </c>
      <c r="C87" s="162"/>
      <c r="D87" s="58">
        <v>90</v>
      </c>
      <c r="E87" s="59"/>
      <c r="F87" s="59"/>
      <c r="G87" s="59"/>
      <c r="H87" s="59"/>
      <c r="I87" s="59"/>
      <c r="K87" s="135"/>
      <c r="L87" s="137"/>
    </row>
    <row r="88" spans="1:12" ht="15" customHeight="1" x14ac:dyDescent="0.2">
      <c r="A88" s="182"/>
      <c r="B88" s="162" t="str">
        <f>B7</f>
        <v>HISTORIA E GEOGRAFIA</v>
      </c>
      <c r="C88" s="162"/>
      <c r="D88" s="58">
        <v>90</v>
      </c>
      <c r="E88" s="59"/>
      <c r="F88" s="59"/>
      <c r="G88" s="59"/>
      <c r="H88" s="59"/>
      <c r="I88" s="59"/>
      <c r="K88" s="135"/>
      <c r="L88" s="137"/>
    </row>
    <row r="89" spans="1:12" ht="15" customHeight="1" x14ac:dyDescent="0.2">
      <c r="A89" s="182"/>
      <c r="B89" s="183" t="s">
        <v>9</v>
      </c>
      <c r="C89" s="65">
        <f>A87-1</f>
        <v>39</v>
      </c>
      <c r="D89" s="58">
        <v>20</v>
      </c>
      <c r="E89" s="59"/>
      <c r="F89" s="85"/>
      <c r="G89" s="85"/>
      <c r="H89" s="85"/>
      <c r="I89" s="85"/>
      <c r="K89" s="135"/>
      <c r="L89" s="137"/>
    </row>
    <row r="90" spans="1:12" ht="15" customHeight="1" x14ac:dyDescent="0.2">
      <c r="A90" s="182"/>
      <c r="B90" s="184"/>
      <c r="C90" s="65">
        <f>A87-7</f>
        <v>33</v>
      </c>
      <c r="D90" s="58">
        <v>20</v>
      </c>
      <c r="E90" s="59"/>
      <c r="F90" s="85"/>
      <c r="G90" s="85"/>
      <c r="H90" s="85"/>
      <c r="I90" s="85"/>
      <c r="K90" s="135"/>
      <c r="L90" s="137"/>
    </row>
    <row r="91" spans="1:12" ht="15" customHeight="1" thickBot="1" x14ac:dyDescent="0.25">
      <c r="A91" s="182"/>
      <c r="B91" s="185"/>
      <c r="C91" s="65" t="s">
        <v>24</v>
      </c>
      <c r="D91" s="58">
        <v>20</v>
      </c>
      <c r="E91" s="59"/>
      <c r="F91" s="59"/>
      <c r="G91" s="59"/>
      <c r="H91" s="59"/>
      <c r="I91" s="59"/>
      <c r="K91" s="138"/>
      <c r="L91" s="140"/>
    </row>
    <row r="92" spans="1:12" ht="15" customHeight="1" thickTop="1" x14ac:dyDescent="0.2">
      <c r="A92" s="181">
        <f>A87+1</f>
        <v>41</v>
      </c>
      <c r="B92" s="165" t="str">
        <f>B4</f>
        <v>LINGUA PORTUGUESA</v>
      </c>
      <c r="C92" s="166"/>
      <c r="D92" s="58">
        <v>90</v>
      </c>
      <c r="E92" s="59"/>
      <c r="F92" s="59"/>
      <c r="G92" s="59"/>
      <c r="H92" s="59"/>
      <c r="I92" s="59"/>
    </row>
    <row r="93" spans="1:12" ht="15" customHeight="1" x14ac:dyDescent="0.2">
      <c r="A93" s="182"/>
      <c r="B93" s="162" t="str">
        <f>B5</f>
        <v>CONHECIMENTOS ESPECÍFICOS 1</v>
      </c>
      <c r="C93" s="163"/>
      <c r="D93" s="58">
        <v>90</v>
      </c>
      <c r="E93" s="79"/>
      <c r="F93" s="79"/>
      <c r="G93" s="79"/>
      <c r="H93" s="79"/>
      <c r="I93" s="78"/>
    </row>
    <row r="94" spans="1:12" ht="15" customHeight="1" x14ac:dyDescent="0.2">
      <c r="A94" s="182"/>
      <c r="B94" s="186" t="s">
        <v>9</v>
      </c>
      <c r="C94" s="65">
        <f>A92-1</f>
        <v>40</v>
      </c>
      <c r="D94" s="58">
        <v>20</v>
      </c>
      <c r="E94" s="79"/>
      <c r="F94" s="66"/>
      <c r="G94" s="66"/>
      <c r="H94" s="66"/>
      <c r="I94" s="67"/>
    </row>
    <row r="95" spans="1:12" ht="15" customHeight="1" x14ac:dyDescent="0.2">
      <c r="A95" s="182"/>
      <c r="B95" s="187"/>
      <c r="C95" s="65">
        <f>A92-7</f>
        <v>34</v>
      </c>
      <c r="D95" s="58">
        <v>20</v>
      </c>
      <c r="E95" s="79"/>
      <c r="F95" s="66"/>
      <c r="G95" s="66"/>
      <c r="H95" s="66"/>
      <c r="I95" s="67"/>
    </row>
    <row r="96" spans="1:12" ht="15" customHeight="1" x14ac:dyDescent="0.2">
      <c r="A96" s="182"/>
      <c r="B96" s="188"/>
      <c r="C96" s="81" t="s">
        <v>85</v>
      </c>
      <c r="D96" s="58">
        <v>20</v>
      </c>
      <c r="E96" s="79"/>
      <c r="F96" s="79"/>
      <c r="G96" s="79"/>
      <c r="H96" s="79"/>
      <c r="I96" s="78"/>
    </row>
    <row r="97" spans="1:16" ht="15" customHeight="1" thickBot="1" x14ac:dyDescent="0.25">
      <c r="A97" s="68"/>
      <c r="B97" s="69"/>
      <c r="C97" s="69"/>
      <c r="D97" s="70">
        <f>1/60*SUM(D62:D96)</f>
        <v>28</v>
      </c>
      <c r="E97" s="70">
        <f>1/60*SUM(E62:E79)</f>
        <v>0</v>
      </c>
      <c r="F97" s="69"/>
      <c r="G97" s="69"/>
      <c r="H97" s="69"/>
      <c r="I97" s="71"/>
    </row>
    <row r="98" spans="1:16" ht="15" customHeight="1" thickTop="1" x14ac:dyDescent="0.2">
      <c r="A98" s="171"/>
      <c r="B98" s="171"/>
      <c r="C98" s="171"/>
      <c r="D98" s="171"/>
      <c r="E98" s="171"/>
      <c r="F98" s="171"/>
      <c r="G98" s="171"/>
      <c r="H98" s="171"/>
      <c r="I98" s="171"/>
    </row>
    <row r="99" spans="1:16" ht="35.25" customHeight="1" thickBot="1" x14ac:dyDescent="0.35">
      <c r="A99" s="172" t="s">
        <v>65</v>
      </c>
      <c r="B99" s="173"/>
      <c r="C99" s="173"/>
      <c r="D99" s="173"/>
      <c r="E99" s="173"/>
      <c r="F99" s="173"/>
      <c r="G99" s="173"/>
      <c r="H99" s="173"/>
      <c r="I99" s="173"/>
    </row>
    <row r="100" spans="1:16" ht="47.25" customHeight="1" thickTop="1" thickBot="1" x14ac:dyDescent="0.25">
      <c r="A100" s="174" t="s">
        <v>10</v>
      </c>
      <c r="B100" s="175"/>
      <c r="C100" s="88">
        <v>28</v>
      </c>
      <c r="D100" s="176" t="s">
        <v>1</v>
      </c>
      <c r="E100" s="177"/>
      <c r="F100" s="176" t="s">
        <v>2</v>
      </c>
      <c r="G100" s="178"/>
      <c r="H100" s="178"/>
      <c r="I100" s="177"/>
    </row>
    <row r="101" spans="1:16" ht="30" customHeight="1" thickTop="1" x14ac:dyDescent="0.2">
      <c r="A101" s="53" t="s">
        <v>3</v>
      </c>
      <c r="B101" s="179" t="s">
        <v>0</v>
      </c>
      <c r="C101" s="180"/>
      <c r="D101" s="2" t="s">
        <v>4</v>
      </c>
      <c r="E101" s="3" t="s">
        <v>5</v>
      </c>
      <c r="F101" s="2" t="s">
        <v>13</v>
      </c>
      <c r="G101" s="54" t="s">
        <v>6</v>
      </c>
      <c r="H101" s="54" t="s">
        <v>7</v>
      </c>
      <c r="I101" s="3" t="s">
        <v>8</v>
      </c>
    </row>
    <row r="102" spans="1:16" ht="15" customHeight="1" x14ac:dyDescent="0.2">
      <c r="A102" s="170">
        <v>42</v>
      </c>
      <c r="B102" s="162" t="s">
        <v>40</v>
      </c>
      <c r="C102" s="163"/>
      <c r="D102" s="82">
        <v>70</v>
      </c>
      <c r="E102" s="76"/>
      <c r="F102" s="76"/>
      <c r="G102" s="76"/>
      <c r="H102" s="76"/>
      <c r="I102" s="61"/>
    </row>
    <row r="103" spans="1:16" ht="15" customHeight="1" x14ac:dyDescent="0.2">
      <c r="A103" s="160"/>
      <c r="B103" s="162" t="s">
        <v>89</v>
      </c>
      <c r="C103" s="163"/>
      <c r="D103" s="58">
        <v>70</v>
      </c>
      <c r="E103" s="59"/>
      <c r="F103" s="59"/>
      <c r="G103" s="59"/>
      <c r="H103" s="59"/>
      <c r="I103" s="74"/>
    </row>
    <row r="104" spans="1:16" ht="15" customHeight="1" x14ac:dyDescent="0.2">
      <c r="A104" s="160"/>
      <c r="B104" s="164" t="s">
        <v>9</v>
      </c>
      <c r="C104" s="81" t="s">
        <v>24</v>
      </c>
      <c r="D104" s="80">
        <v>20</v>
      </c>
      <c r="E104" s="79"/>
      <c r="F104" s="66"/>
      <c r="G104" s="66"/>
      <c r="H104" s="66"/>
      <c r="I104" s="67"/>
      <c r="K104" s="132" t="s">
        <v>87</v>
      </c>
      <c r="L104" s="133"/>
      <c r="M104" s="132" t="s">
        <v>88</v>
      </c>
      <c r="N104" s="134"/>
      <c r="O104" s="133" t="s">
        <v>33</v>
      </c>
      <c r="P104" s="134"/>
    </row>
    <row r="105" spans="1:16" ht="15" customHeight="1" x14ac:dyDescent="0.2">
      <c r="A105" s="160"/>
      <c r="B105" s="164"/>
      <c r="C105" s="81" t="s">
        <v>84</v>
      </c>
      <c r="D105" s="80">
        <v>20</v>
      </c>
      <c r="E105" s="79"/>
      <c r="F105" s="66"/>
      <c r="G105" s="66"/>
      <c r="H105" s="66"/>
      <c r="I105" s="67"/>
      <c r="K105" s="135"/>
      <c r="L105" s="136"/>
      <c r="M105" s="135"/>
      <c r="N105" s="137"/>
      <c r="O105" s="136"/>
      <c r="P105" s="137"/>
    </row>
    <row r="106" spans="1:16" ht="15" customHeight="1" x14ac:dyDescent="0.2">
      <c r="A106" s="160"/>
      <c r="B106" s="164" t="s">
        <v>11</v>
      </c>
      <c r="C106" s="83" t="s">
        <v>50</v>
      </c>
      <c r="D106" s="58">
        <v>10</v>
      </c>
      <c r="E106" s="59"/>
      <c r="F106" s="84"/>
      <c r="G106" s="85"/>
      <c r="H106" s="59"/>
      <c r="I106" s="74"/>
      <c r="K106" s="135"/>
      <c r="L106" s="136"/>
      <c r="M106" s="135"/>
      <c r="N106" s="137"/>
      <c r="O106" s="136"/>
      <c r="P106" s="137"/>
    </row>
    <row r="107" spans="1:16" ht="15" customHeight="1" x14ac:dyDescent="0.2">
      <c r="A107" s="160"/>
      <c r="B107" s="164"/>
      <c r="C107" s="83" t="s">
        <v>51</v>
      </c>
      <c r="D107" s="58">
        <v>10</v>
      </c>
      <c r="E107" s="59"/>
      <c r="F107" s="84"/>
      <c r="G107" s="85"/>
      <c r="H107" s="59"/>
      <c r="I107" s="74"/>
      <c r="K107" s="135"/>
      <c r="L107" s="136"/>
      <c r="M107" s="135"/>
      <c r="N107" s="137"/>
      <c r="O107" s="136"/>
      <c r="P107" s="137"/>
    </row>
    <row r="108" spans="1:16" ht="15" customHeight="1" x14ac:dyDescent="0.2">
      <c r="A108" s="160"/>
      <c r="B108" s="164" t="s">
        <v>12</v>
      </c>
      <c r="C108" s="81" t="s">
        <v>85</v>
      </c>
      <c r="D108" s="58">
        <v>20</v>
      </c>
      <c r="E108" s="59"/>
      <c r="F108" s="84"/>
      <c r="G108" s="85"/>
      <c r="H108" s="59"/>
      <c r="I108" s="74"/>
      <c r="K108" s="135"/>
      <c r="L108" s="136"/>
      <c r="M108" s="135"/>
      <c r="N108" s="137"/>
      <c r="O108" s="136"/>
      <c r="P108" s="137"/>
    </row>
    <row r="109" spans="1:16" ht="15" customHeight="1" thickBot="1" x14ac:dyDescent="0.25">
      <c r="A109" s="161"/>
      <c r="B109" s="164"/>
      <c r="C109" s="81" t="s">
        <v>84</v>
      </c>
      <c r="D109" s="58">
        <v>20</v>
      </c>
      <c r="E109" s="86"/>
      <c r="F109" s="84"/>
      <c r="G109" s="85"/>
      <c r="H109" s="59"/>
      <c r="I109" s="74"/>
      <c r="K109" s="135"/>
      <c r="L109" s="136"/>
      <c r="M109" s="135"/>
      <c r="N109" s="137"/>
      <c r="O109" s="136"/>
      <c r="P109" s="137"/>
    </row>
    <row r="110" spans="1:16" ht="15" customHeight="1" thickTop="1" x14ac:dyDescent="0.2">
      <c r="A110" s="159">
        <f>A102+1</f>
        <v>43</v>
      </c>
      <c r="B110" s="165" t="s">
        <v>90</v>
      </c>
      <c r="C110" s="166"/>
      <c r="D110" s="82">
        <v>70</v>
      </c>
      <c r="E110" s="77"/>
      <c r="F110" s="77"/>
      <c r="G110" s="77"/>
      <c r="H110" s="77"/>
      <c r="I110" s="74"/>
      <c r="K110" s="135"/>
      <c r="L110" s="136"/>
      <c r="M110" s="135"/>
      <c r="N110" s="137"/>
      <c r="O110" s="136"/>
      <c r="P110" s="137"/>
    </row>
    <row r="111" spans="1:16" ht="15" customHeight="1" x14ac:dyDescent="0.2">
      <c r="A111" s="160"/>
      <c r="B111" s="162" t="str">
        <f>B30</f>
        <v>HISTORIA E GEOGRAFIA</v>
      </c>
      <c r="C111" s="162"/>
      <c r="D111" s="58">
        <v>70</v>
      </c>
      <c r="E111" s="63"/>
      <c r="F111" s="63"/>
      <c r="G111" s="63"/>
      <c r="H111" s="63"/>
      <c r="I111" s="78"/>
      <c r="K111" s="135"/>
      <c r="L111" s="136"/>
      <c r="M111" s="135"/>
      <c r="N111" s="137"/>
      <c r="O111" s="136"/>
      <c r="P111" s="137"/>
    </row>
    <row r="112" spans="1:16" ht="15" customHeight="1" x14ac:dyDescent="0.2">
      <c r="A112" s="160"/>
      <c r="B112" s="167" t="s">
        <v>9</v>
      </c>
      <c r="C112" s="81" t="s">
        <v>83</v>
      </c>
      <c r="D112" s="80">
        <v>20</v>
      </c>
      <c r="E112" s="79"/>
      <c r="F112" s="66"/>
      <c r="G112" s="66"/>
      <c r="H112" s="66"/>
      <c r="I112" s="67"/>
      <c r="K112" s="135"/>
      <c r="L112" s="136"/>
      <c r="M112" s="135"/>
      <c r="N112" s="137"/>
      <c r="O112" s="136"/>
      <c r="P112" s="137"/>
    </row>
    <row r="113" spans="1:16" ht="15" customHeight="1" x14ac:dyDescent="0.2">
      <c r="A113" s="160"/>
      <c r="B113" s="168"/>
      <c r="C113" s="81" t="s">
        <v>85</v>
      </c>
      <c r="D113" s="80">
        <v>20</v>
      </c>
      <c r="E113" s="79"/>
      <c r="F113" s="79"/>
      <c r="G113" s="79"/>
      <c r="H113" s="79"/>
      <c r="I113" s="78"/>
      <c r="K113" s="135"/>
      <c r="L113" s="136"/>
      <c r="M113" s="135"/>
      <c r="N113" s="137"/>
      <c r="O113" s="136"/>
      <c r="P113" s="137"/>
    </row>
    <row r="114" spans="1:16" ht="15" customHeight="1" x14ac:dyDescent="0.2">
      <c r="A114" s="160"/>
      <c r="B114" s="169" t="s">
        <v>11</v>
      </c>
      <c r="C114" s="83" t="s">
        <v>42</v>
      </c>
      <c r="D114" s="58">
        <v>10</v>
      </c>
      <c r="E114" s="79"/>
      <c r="F114" s="84"/>
      <c r="G114" s="85"/>
      <c r="H114" s="79"/>
      <c r="I114" s="78"/>
      <c r="K114" s="138"/>
      <c r="L114" s="139"/>
      <c r="M114" s="135"/>
      <c r="N114" s="137"/>
      <c r="O114" s="139"/>
      <c r="P114" s="140"/>
    </row>
    <row r="115" spans="1:16" ht="15" customHeight="1" x14ac:dyDescent="0.2">
      <c r="A115" s="160"/>
      <c r="B115" s="168"/>
      <c r="C115" s="81" t="s">
        <v>43</v>
      </c>
      <c r="D115" s="58">
        <v>10</v>
      </c>
      <c r="E115" s="79"/>
      <c r="F115" s="84"/>
      <c r="G115" s="85"/>
      <c r="H115" s="79"/>
      <c r="I115" s="78"/>
      <c r="M115" s="135"/>
      <c r="N115" s="137"/>
    </row>
    <row r="116" spans="1:16" ht="15" customHeight="1" x14ac:dyDescent="0.2">
      <c r="A116" s="160"/>
      <c r="B116" s="169" t="s">
        <v>12</v>
      </c>
      <c r="C116" s="81" t="s">
        <v>24</v>
      </c>
      <c r="D116" s="58">
        <v>20</v>
      </c>
      <c r="E116" s="79"/>
      <c r="F116" s="84"/>
      <c r="G116" s="85"/>
      <c r="H116" s="79"/>
      <c r="I116" s="78"/>
      <c r="M116" s="135"/>
      <c r="N116" s="137"/>
    </row>
    <row r="117" spans="1:16" ht="15" customHeight="1" x14ac:dyDescent="0.2">
      <c r="A117" s="161"/>
      <c r="B117" s="168"/>
      <c r="C117" s="81" t="s">
        <v>83</v>
      </c>
      <c r="D117" s="58">
        <v>20</v>
      </c>
      <c r="E117" s="79"/>
      <c r="F117" s="84"/>
      <c r="G117" s="85"/>
      <c r="H117" s="79"/>
      <c r="I117" s="78"/>
      <c r="M117" s="135"/>
      <c r="N117" s="137"/>
    </row>
    <row r="118" spans="1:16" ht="15" customHeight="1" x14ac:dyDescent="0.2">
      <c r="A118" s="159">
        <f>A110+1</f>
        <v>44</v>
      </c>
      <c r="B118" s="162" t="s">
        <v>40</v>
      </c>
      <c r="C118" s="163"/>
      <c r="D118" s="82">
        <v>70</v>
      </c>
      <c r="E118" s="77"/>
      <c r="F118" s="77"/>
      <c r="G118" s="77"/>
      <c r="H118" s="77"/>
      <c r="I118" s="74"/>
      <c r="M118" s="135"/>
      <c r="N118" s="137"/>
    </row>
    <row r="119" spans="1:16" ht="15" customHeight="1" x14ac:dyDescent="0.2">
      <c r="A119" s="160"/>
      <c r="B119" s="162" t="s">
        <v>46</v>
      </c>
      <c r="C119" s="163"/>
      <c r="D119" s="58">
        <v>70</v>
      </c>
      <c r="E119" s="63"/>
      <c r="F119" s="63"/>
      <c r="G119" s="63"/>
      <c r="H119" s="63"/>
      <c r="I119" s="78"/>
      <c r="M119" s="135"/>
      <c r="N119" s="137"/>
    </row>
    <row r="120" spans="1:16" ht="15" customHeight="1" x14ac:dyDescent="0.2">
      <c r="A120" s="160"/>
      <c r="B120" s="164" t="s">
        <v>9</v>
      </c>
      <c r="C120" s="81" t="s">
        <v>24</v>
      </c>
      <c r="D120" s="80">
        <v>20</v>
      </c>
      <c r="E120" s="79"/>
      <c r="F120" s="66"/>
      <c r="G120" s="66"/>
      <c r="H120" s="66"/>
      <c r="I120" s="67"/>
      <c r="M120" s="135"/>
      <c r="N120" s="137"/>
    </row>
    <row r="121" spans="1:16" ht="15" customHeight="1" x14ac:dyDescent="0.2">
      <c r="A121" s="160"/>
      <c r="B121" s="164"/>
      <c r="C121" s="81" t="s">
        <v>84</v>
      </c>
      <c r="D121" s="80">
        <v>20</v>
      </c>
      <c r="E121" s="79"/>
      <c r="F121" s="79"/>
      <c r="G121" s="79"/>
      <c r="H121" s="79"/>
      <c r="I121" s="78"/>
      <c r="M121" s="135"/>
      <c r="N121" s="137"/>
    </row>
    <row r="122" spans="1:16" ht="15" customHeight="1" x14ac:dyDescent="0.2">
      <c r="A122" s="160"/>
      <c r="B122" s="164" t="s">
        <v>11</v>
      </c>
      <c r="C122" s="83" t="s">
        <v>50</v>
      </c>
      <c r="D122" s="58">
        <v>10</v>
      </c>
      <c r="E122" s="79"/>
      <c r="F122" s="84"/>
      <c r="G122" s="85"/>
      <c r="H122" s="79"/>
      <c r="I122" s="78"/>
      <c r="M122" s="135"/>
      <c r="N122" s="137"/>
    </row>
    <row r="123" spans="1:16" ht="15" customHeight="1" x14ac:dyDescent="0.2">
      <c r="A123" s="160"/>
      <c r="B123" s="164"/>
      <c r="C123" s="83" t="s">
        <v>51</v>
      </c>
      <c r="D123" s="58">
        <v>10</v>
      </c>
      <c r="E123" s="79"/>
      <c r="F123" s="84"/>
      <c r="G123" s="85"/>
      <c r="H123" s="79"/>
      <c r="I123" s="78"/>
      <c r="M123" s="135"/>
      <c r="N123" s="137"/>
    </row>
    <row r="124" spans="1:16" ht="15" customHeight="1" x14ac:dyDescent="0.2">
      <c r="A124" s="160"/>
      <c r="B124" s="164" t="s">
        <v>12</v>
      </c>
      <c r="C124" s="81" t="s">
        <v>85</v>
      </c>
      <c r="D124" s="58">
        <v>20</v>
      </c>
      <c r="E124" s="79"/>
      <c r="F124" s="84"/>
      <c r="G124" s="85"/>
      <c r="H124" s="79"/>
      <c r="I124" s="78"/>
      <c r="M124" s="135"/>
      <c r="N124" s="137"/>
    </row>
    <row r="125" spans="1:16" ht="15" customHeight="1" thickBot="1" x14ac:dyDescent="0.25">
      <c r="A125" s="161"/>
      <c r="B125" s="164"/>
      <c r="C125" s="81" t="s">
        <v>84</v>
      </c>
      <c r="D125" s="58">
        <v>20</v>
      </c>
      <c r="E125" s="79"/>
      <c r="F125" s="84"/>
      <c r="G125" s="85"/>
      <c r="H125" s="79"/>
      <c r="I125" s="78"/>
      <c r="M125" s="135"/>
      <c r="N125" s="137"/>
    </row>
    <row r="126" spans="1:16" ht="15" customHeight="1" thickTop="1" x14ac:dyDescent="0.2">
      <c r="A126" s="159">
        <f>A118+1</f>
        <v>45</v>
      </c>
      <c r="B126" s="165" t="s">
        <v>46</v>
      </c>
      <c r="C126" s="166"/>
      <c r="D126" s="82">
        <v>70</v>
      </c>
      <c r="E126" s="77"/>
      <c r="F126" s="77"/>
      <c r="G126" s="77"/>
      <c r="H126" s="77"/>
      <c r="I126" s="74"/>
      <c r="M126" s="135"/>
      <c r="N126" s="137"/>
    </row>
    <row r="127" spans="1:16" ht="15" customHeight="1" x14ac:dyDescent="0.2">
      <c r="A127" s="160"/>
      <c r="B127" s="162" t="s">
        <v>48</v>
      </c>
      <c r="C127" s="162"/>
      <c r="D127" s="58">
        <v>70</v>
      </c>
      <c r="E127" s="63"/>
      <c r="F127" s="63"/>
      <c r="G127" s="63"/>
      <c r="H127" s="63"/>
      <c r="I127" s="78"/>
      <c r="M127" s="135"/>
      <c r="N127" s="137"/>
    </row>
    <row r="128" spans="1:16" ht="15" customHeight="1" x14ac:dyDescent="0.2">
      <c r="A128" s="160"/>
      <c r="B128" s="167" t="s">
        <v>9</v>
      </c>
      <c r="C128" s="81" t="s">
        <v>83</v>
      </c>
      <c r="D128" s="80">
        <v>20</v>
      </c>
      <c r="E128" s="79"/>
      <c r="F128" s="66"/>
      <c r="G128" s="66"/>
      <c r="H128" s="66"/>
      <c r="I128" s="67"/>
      <c r="M128" s="138"/>
      <c r="N128" s="140"/>
    </row>
    <row r="129" spans="1:9" ht="15" customHeight="1" x14ac:dyDescent="0.2">
      <c r="A129" s="160"/>
      <c r="B129" s="168"/>
      <c r="C129" s="81" t="s">
        <v>85</v>
      </c>
      <c r="D129" s="80">
        <v>20</v>
      </c>
      <c r="E129" s="79"/>
      <c r="F129" s="79"/>
      <c r="G129" s="79"/>
      <c r="H129" s="79"/>
      <c r="I129" s="78"/>
    </row>
    <row r="130" spans="1:9" ht="15" customHeight="1" x14ac:dyDescent="0.2">
      <c r="A130" s="160"/>
      <c r="B130" s="169" t="s">
        <v>11</v>
      </c>
      <c r="C130" s="83" t="s">
        <v>42</v>
      </c>
      <c r="D130" s="58">
        <v>10</v>
      </c>
      <c r="E130" s="79"/>
      <c r="F130" s="84"/>
      <c r="G130" s="85"/>
      <c r="H130" s="79"/>
      <c r="I130" s="78"/>
    </row>
    <row r="131" spans="1:9" ht="15" customHeight="1" x14ac:dyDescent="0.2">
      <c r="A131" s="160"/>
      <c r="B131" s="168"/>
      <c r="C131" s="81" t="s">
        <v>43</v>
      </c>
      <c r="D131" s="58">
        <v>10</v>
      </c>
      <c r="E131" s="79"/>
      <c r="F131" s="84"/>
      <c r="G131" s="85"/>
      <c r="H131" s="79"/>
      <c r="I131" s="78"/>
    </row>
    <row r="132" spans="1:9" ht="15" customHeight="1" x14ac:dyDescent="0.2">
      <c r="A132" s="160"/>
      <c r="B132" s="169" t="s">
        <v>12</v>
      </c>
      <c r="C132" s="81" t="s">
        <v>24</v>
      </c>
      <c r="D132" s="58">
        <v>20</v>
      </c>
      <c r="E132" s="79"/>
      <c r="F132" s="84"/>
      <c r="G132" s="85"/>
      <c r="H132" s="79"/>
      <c r="I132" s="78"/>
    </row>
    <row r="133" spans="1:9" ht="15" customHeight="1" x14ac:dyDescent="0.2">
      <c r="A133" s="161"/>
      <c r="B133" s="168"/>
      <c r="C133" s="81" t="s">
        <v>83</v>
      </c>
      <c r="D133" s="58">
        <v>20</v>
      </c>
      <c r="E133" s="79"/>
      <c r="F133" s="84"/>
      <c r="G133" s="85"/>
      <c r="H133" s="79"/>
      <c r="I133" s="78"/>
    </row>
    <row r="134" spans="1:9" ht="15" customHeight="1" x14ac:dyDescent="0.2">
      <c r="A134" s="159">
        <f>A126+1</f>
        <v>46</v>
      </c>
      <c r="B134" s="162" t="s">
        <v>40</v>
      </c>
      <c r="C134" s="163"/>
      <c r="D134" s="82">
        <v>70</v>
      </c>
      <c r="E134" s="77"/>
      <c r="F134" s="77"/>
      <c r="G134" s="77"/>
      <c r="H134" s="77"/>
      <c r="I134" s="74"/>
    </row>
    <row r="135" spans="1:9" ht="15" customHeight="1" x14ac:dyDescent="0.2">
      <c r="A135" s="160"/>
      <c r="B135" s="162" t="s">
        <v>46</v>
      </c>
      <c r="C135" s="163"/>
      <c r="D135" s="58">
        <v>70</v>
      </c>
      <c r="E135" s="63"/>
      <c r="F135" s="63"/>
      <c r="G135" s="63"/>
      <c r="H135" s="63"/>
      <c r="I135" s="78"/>
    </row>
    <row r="136" spans="1:9" ht="15" customHeight="1" x14ac:dyDescent="0.2">
      <c r="A136" s="160"/>
      <c r="B136" s="164" t="s">
        <v>9</v>
      </c>
      <c r="C136" s="81" t="s">
        <v>24</v>
      </c>
      <c r="D136" s="80">
        <v>20</v>
      </c>
      <c r="E136" s="79"/>
      <c r="F136" s="66"/>
      <c r="G136" s="66"/>
      <c r="H136" s="66"/>
      <c r="I136" s="67"/>
    </row>
    <row r="137" spans="1:9" ht="15" customHeight="1" x14ac:dyDescent="0.2">
      <c r="A137" s="160"/>
      <c r="B137" s="164"/>
      <c r="C137" s="81" t="s">
        <v>84</v>
      </c>
      <c r="D137" s="80">
        <v>20</v>
      </c>
      <c r="E137" s="79"/>
      <c r="F137" s="79"/>
      <c r="G137" s="79"/>
      <c r="H137" s="79"/>
      <c r="I137" s="78"/>
    </row>
    <row r="138" spans="1:9" ht="15" customHeight="1" x14ac:dyDescent="0.2">
      <c r="A138" s="160"/>
      <c r="B138" s="164" t="s">
        <v>11</v>
      </c>
      <c r="C138" s="83" t="s">
        <v>50</v>
      </c>
      <c r="D138" s="58">
        <v>10</v>
      </c>
      <c r="E138" s="79"/>
      <c r="F138" s="84"/>
      <c r="G138" s="85"/>
      <c r="H138" s="79"/>
      <c r="I138" s="78"/>
    </row>
    <row r="139" spans="1:9" ht="15" customHeight="1" x14ac:dyDescent="0.2">
      <c r="A139" s="160"/>
      <c r="B139" s="164"/>
      <c r="C139" s="83" t="s">
        <v>51</v>
      </c>
      <c r="D139" s="58">
        <v>10</v>
      </c>
      <c r="E139" s="79"/>
      <c r="F139" s="84"/>
      <c r="G139" s="85"/>
      <c r="H139" s="79"/>
      <c r="I139" s="78"/>
    </row>
    <row r="140" spans="1:9" ht="15" customHeight="1" x14ac:dyDescent="0.2">
      <c r="A140" s="160"/>
      <c r="B140" s="164" t="s">
        <v>12</v>
      </c>
      <c r="C140" s="81" t="s">
        <v>85</v>
      </c>
      <c r="D140" s="58">
        <v>20</v>
      </c>
      <c r="E140" s="79"/>
      <c r="F140" s="84"/>
      <c r="G140" s="85"/>
      <c r="H140" s="79"/>
      <c r="I140" s="78"/>
    </row>
    <row r="141" spans="1:9" ht="15" customHeight="1" thickBot="1" x14ac:dyDescent="0.25">
      <c r="A141" s="161"/>
      <c r="B141" s="164"/>
      <c r="C141" s="81" t="s">
        <v>84</v>
      </c>
      <c r="D141" s="58">
        <v>20</v>
      </c>
      <c r="E141" s="79"/>
      <c r="F141" s="84"/>
      <c r="G141" s="85"/>
      <c r="H141" s="79"/>
      <c r="I141" s="78"/>
    </row>
    <row r="142" spans="1:9" ht="15" customHeight="1" thickTop="1" x14ac:dyDescent="0.2">
      <c r="A142" s="159">
        <f>A134+1</f>
        <v>47</v>
      </c>
      <c r="B142" s="165" t="s">
        <v>46</v>
      </c>
      <c r="C142" s="166"/>
      <c r="D142" s="82">
        <v>70</v>
      </c>
      <c r="E142" s="77"/>
      <c r="F142" s="77"/>
      <c r="G142" s="77"/>
      <c r="H142" s="77"/>
      <c r="I142" s="74"/>
    </row>
    <row r="143" spans="1:9" ht="15" customHeight="1" x14ac:dyDescent="0.2">
      <c r="A143" s="160"/>
      <c r="B143" s="162" t="s">
        <v>48</v>
      </c>
      <c r="C143" s="162"/>
      <c r="D143" s="58">
        <v>70</v>
      </c>
      <c r="E143" s="63"/>
      <c r="F143" s="63"/>
      <c r="G143" s="63"/>
      <c r="H143" s="63"/>
      <c r="I143" s="78"/>
    </row>
    <row r="144" spans="1:9" ht="15" customHeight="1" x14ac:dyDescent="0.2">
      <c r="A144" s="160"/>
      <c r="B144" s="167" t="s">
        <v>9</v>
      </c>
      <c r="C144" s="81" t="s">
        <v>83</v>
      </c>
      <c r="D144" s="80">
        <v>20</v>
      </c>
      <c r="E144" s="79"/>
      <c r="F144" s="66"/>
      <c r="G144" s="66"/>
      <c r="H144" s="66"/>
      <c r="I144" s="67"/>
    </row>
    <row r="145" spans="1:9" ht="15" customHeight="1" x14ac:dyDescent="0.2">
      <c r="A145" s="160"/>
      <c r="B145" s="168"/>
      <c r="C145" s="81" t="s">
        <v>85</v>
      </c>
      <c r="D145" s="80">
        <v>20</v>
      </c>
      <c r="E145" s="79"/>
      <c r="F145" s="79"/>
      <c r="G145" s="79"/>
      <c r="H145" s="79"/>
      <c r="I145" s="78"/>
    </row>
    <row r="146" spans="1:9" ht="15" customHeight="1" x14ac:dyDescent="0.2">
      <c r="A146" s="160"/>
      <c r="B146" s="169" t="s">
        <v>11</v>
      </c>
      <c r="C146" s="83" t="s">
        <v>42</v>
      </c>
      <c r="D146" s="58">
        <v>10</v>
      </c>
      <c r="E146" s="79"/>
      <c r="F146" s="84"/>
      <c r="G146" s="85"/>
      <c r="H146" s="79"/>
      <c r="I146" s="78"/>
    </row>
    <row r="147" spans="1:9" ht="15" customHeight="1" x14ac:dyDescent="0.2">
      <c r="A147" s="160"/>
      <c r="B147" s="168"/>
      <c r="C147" s="81" t="s">
        <v>43</v>
      </c>
      <c r="D147" s="58">
        <v>10</v>
      </c>
      <c r="E147" s="79"/>
      <c r="F147" s="84"/>
      <c r="G147" s="85"/>
      <c r="H147" s="79"/>
      <c r="I147" s="78"/>
    </row>
    <row r="148" spans="1:9" ht="15" customHeight="1" x14ac:dyDescent="0.2">
      <c r="A148" s="160"/>
      <c r="B148" s="169" t="s">
        <v>12</v>
      </c>
      <c r="C148" s="81" t="s">
        <v>24</v>
      </c>
      <c r="D148" s="58">
        <v>20</v>
      </c>
      <c r="E148" s="79"/>
      <c r="F148" s="84"/>
      <c r="G148" s="85"/>
      <c r="H148" s="79"/>
      <c r="I148" s="78"/>
    </row>
    <row r="149" spans="1:9" ht="15" customHeight="1" x14ac:dyDescent="0.2">
      <c r="A149" s="161"/>
      <c r="B149" s="168"/>
      <c r="C149" s="81" t="s">
        <v>83</v>
      </c>
      <c r="D149" s="58">
        <v>20</v>
      </c>
      <c r="E149" s="79"/>
      <c r="F149" s="84"/>
      <c r="G149" s="85"/>
      <c r="H149" s="79"/>
      <c r="I149" s="78"/>
    </row>
    <row r="150" spans="1:9" ht="15" customHeight="1" x14ac:dyDescent="0.2">
      <c r="A150" s="159">
        <f>A142+1</f>
        <v>48</v>
      </c>
      <c r="B150" s="162" t="s">
        <v>40</v>
      </c>
      <c r="C150" s="163"/>
      <c r="D150" s="82">
        <v>70</v>
      </c>
      <c r="E150" s="77"/>
      <c r="F150" s="77"/>
      <c r="G150" s="77"/>
      <c r="H150" s="77"/>
      <c r="I150" s="74"/>
    </row>
    <row r="151" spans="1:9" ht="15" customHeight="1" x14ac:dyDescent="0.2">
      <c r="A151" s="160"/>
      <c r="B151" s="162" t="s">
        <v>46</v>
      </c>
      <c r="C151" s="163"/>
      <c r="D151" s="58">
        <v>70</v>
      </c>
      <c r="E151" s="63"/>
      <c r="F151" s="63"/>
      <c r="G151" s="63"/>
      <c r="H151" s="63"/>
      <c r="I151" s="78"/>
    </row>
    <row r="152" spans="1:9" ht="15" customHeight="1" x14ac:dyDescent="0.2">
      <c r="A152" s="160"/>
      <c r="B152" s="164" t="s">
        <v>9</v>
      </c>
      <c r="C152" s="81" t="s">
        <v>24</v>
      </c>
      <c r="D152" s="80">
        <v>20</v>
      </c>
      <c r="E152" s="79"/>
      <c r="F152" s="66"/>
      <c r="G152" s="66"/>
      <c r="H152" s="66"/>
      <c r="I152" s="67"/>
    </row>
    <row r="153" spans="1:9" ht="15" customHeight="1" x14ac:dyDescent="0.2">
      <c r="A153" s="160"/>
      <c r="B153" s="164"/>
      <c r="C153" s="81" t="s">
        <v>84</v>
      </c>
      <c r="D153" s="80">
        <v>20</v>
      </c>
      <c r="E153" s="79"/>
      <c r="F153" s="79"/>
      <c r="G153" s="79"/>
      <c r="H153" s="79"/>
      <c r="I153" s="78"/>
    </row>
    <row r="154" spans="1:9" ht="15" customHeight="1" x14ac:dyDescent="0.2">
      <c r="A154" s="160"/>
      <c r="B154" s="164" t="s">
        <v>11</v>
      </c>
      <c r="C154" s="83" t="s">
        <v>50</v>
      </c>
      <c r="D154" s="58">
        <v>10</v>
      </c>
      <c r="E154" s="79"/>
      <c r="F154" s="84"/>
      <c r="G154" s="85"/>
      <c r="H154" s="79"/>
      <c r="I154" s="78"/>
    </row>
    <row r="155" spans="1:9" ht="15" customHeight="1" x14ac:dyDescent="0.2">
      <c r="A155" s="160"/>
      <c r="B155" s="164"/>
      <c r="C155" s="83" t="s">
        <v>51</v>
      </c>
      <c r="D155" s="58">
        <v>10</v>
      </c>
      <c r="E155" s="79"/>
      <c r="F155" s="84"/>
      <c r="G155" s="85"/>
      <c r="H155" s="79"/>
      <c r="I155" s="78"/>
    </row>
    <row r="156" spans="1:9" ht="15" customHeight="1" x14ac:dyDescent="0.2">
      <c r="A156" s="160"/>
      <c r="B156" s="164" t="s">
        <v>12</v>
      </c>
      <c r="C156" s="81" t="s">
        <v>85</v>
      </c>
      <c r="D156" s="58">
        <v>20</v>
      </c>
      <c r="E156" s="79"/>
      <c r="F156" s="84"/>
      <c r="G156" s="85"/>
      <c r="H156" s="79"/>
      <c r="I156" s="78"/>
    </row>
    <row r="157" spans="1:9" ht="15" customHeight="1" x14ac:dyDescent="0.2">
      <c r="A157" s="161"/>
      <c r="B157" s="164"/>
      <c r="C157" s="81" t="s">
        <v>84</v>
      </c>
      <c r="D157" s="58">
        <v>20</v>
      </c>
      <c r="E157" s="79"/>
      <c r="F157" s="84"/>
      <c r="G157" s="85"/>
      <c r="H157" s="79"/>
      <c r="I157" s="78"/>
    </row>
    <row r="158" spans="1:9" ht="15" customHeight="1" thickBot="1" x14ac:dyDescent="0.25">
      <c r="A158" s="68"/>
      <c r="B158" s="87"/>
      <c r="C158" s="69"/>
      <c r="D158" s="70">
        <f>1/60*SUM(D102:D157)</f>
        <v>28</v>
      </c>
      <c r="E158" s="70">
        <f>1/60*SUM(E102:E123)</f>
        <v>0</v>
      </c>
      <c r="F158" s="69"/>
      <c r="G158" s="69"/>
      <c r="H158" s="69"/>
      <c r="I158" s="71"/>
    </row>
    <row r="159" spans="1:9" ht="15" customHeight="1" thickTop="1" x14ac:dyDescent="0.2"/>
  </sheetData>
  <mergeCells count="163">
    <mergeCell ref="K46:R48"/>
    <mergeCell ref="K50:R53"/>
    <mergeCell ref="K55:R57"/>
    <mergeCell ref="M104:N128"/>
    <mergeCell ref="A1:I1"/>
    <mergeCell ref="A2:B2"/>
    <mergeCell ref="D2:E2"/>
    <mergeCell ref="F2:I2"/>
    <mergeCell ref="B3:C3"/>
    <mergeCell ref="A4:A5"/>
    <mergeCell ref="B4:C4"/>
    <mergeCell ref="B5:C5"/>
    <mergeCell ref="K104:L114"/>
    <mergeCell ref="K63:L91"/>
    <mergeCell ref="A12:A14"/>
    <mergeCell ref="B12:C12"/>
    <mergeCell ref="B13:C13"/>
    <mergeCell ref="A15:A17"/>
    <mergeCell ref="B15:C15"/>
    <mergeCell ref="B16:C16"/>
    <mergeCell ref="A6:A8"/>
    <mergeCell ref="B6:C6"/>
    <mergeCell ref="B7:C7"/>
    <mergeCell ref="A9:A11"/>
    <mergeCell ref="B9:C9"/>
    <mergeCell ref="B10:C10"/>
    <mergeCell ref="A25:I25"/>
    <mergeCell ref="A26:I26"/>
    <mergeCell ref="A27:B27"/>
    <mergeCell ref="D27:E27"/>
    <mergeCell ref="F27:I27"/>
    <mergeCell ref="B28:C28"/>
    <mergeCell ref="A18:A20"/>
    <mergeCell ref="B18:C18"/>
    <mergeCell ref="B19:C19"/>
    <mergeCell ref="A21:A23"/>
    <mergeCell ref="B21:C21"/>
    <mergeCell ref="B22:C22"/>
    <mergeCell ref="A37:A40"/>
    <mergeCell ref="B37:C37"/>
    <mergeCell ref="B38:C38"/>
    <mergeCell ref="B39:B40"/>
    <mergeCell ref="A41:A44"/>
    <mergeCell ref="B41:C41"/>
    <mergeCell ref="B42:C42"/>
    <mergeCell ref="B43:B44"/>
    <mergeCell ref="A29:A32"/>
    <mergeCell ref="B29:C29"/>
    <mergeCell ref="B30:C30"/>
    <mergeCell ref="B31:B32"/>
    <mergeCell ref="A33:A36"/>
    <mergeCell ref="B33:C33"/>
    <mergeCell ref="B34:C34"/>
    <mergeCell ref="B35:B36"/>
    <mergeCell ref="A53:A56"/>
    <mergeCell ref="B53:C53"/>
    <mergeCell ref="B54:C54"/>
    <mergeCell ref="B55:B56"/>
    <mergeCell ref="A58:I58"/>
    <mergeCell ref="A45:A48"/>
    <mergeCell ref="B45:C45"/>
    <mergeCell ref="B46:C46"/>
    <mergeCell ref="B47:B48"/>
    <mergeCell ref="A49:A52"/>
    <mergeCell ref="B49:C49"/>
    <mergeCell ref="B50:C50"/>
    <mergeCell ref="B51:B52"/>
    <mergeCell ref="A67:A71"/>
    <mergeCell ref="B67:C67"/>
    <mergeCell ref="B68:C68"/>
    <mergeCell ref="B69:B71"/>
    <mergeCell ref="A72:A76"/>
    <mergeCell ref="B72:C72"/>
    <mergeCell ref="B73:C73"/>
    <mergeCell ref="B74:B76"/>
    <mergeCell ref="A59:I59"/>
    <mergeCell ref="A60:B60"/>
    <mergeCell ref="D60:E60"/>
    <mergeCell ref="F60:I60"/>
    <mergeCell ref="B61:C61"/>
    <mergeCell ref="A62:A66"/>
    <mergeCell ref="B62:C62"/>
    <mergeCell ref="B63:C63"/>
    <mergeCell ref="B64:B66"/>
    <mergeCell ref="A87:A91"/>
    <mergeCell ref="B87:C87"/>
    <mergeCell ref="B88:C88"/>
    <mergeCell ref="B89:B91"/>
    <mergeCell ref="A92:A96"/>
    <mergeCell ref="B92:C92"/>
    <mergeCell ref="B93:C93"/>
    <mergeCell ref="B94:B96"/>
    <mergeCell ref="A77:A81"/>
    <mergeCell ref="B77:C77"/>
    <mergeCell ref="B78:C78"/>
    <mergeCell ref="B79:B81"/>
    <mergeCell ref="A82:A86"/>
    <mergeCell ref="B82:C82"/>
    <mergeCell ref="B83:C83"/>
    <mergeCell ref="B84:B86"/>
    <mergeCell ref="A102:A109"/>
    <mergeCell ref="B102:C102"/>
    <mergeCell ref="B103:C103"/>
    <mergeCell ref="B104:B105"/>
    <mergeCell ref="B106:B107"/>
    <mergeCell ref="B108:B109"/>
    <mergeCell ref="A98:I98"/>
    <mergeCell ref="A99:I99"/>
    <mergeCell ref="A100:B100"/>
    <mergeCell ref="D100:E100"/>
    <mergeCell ref="F100:I100"/>
    <mergeCell ref="B101:C101"/>
    <mergeCell ref="A118:A125"/>
    <mergeCell ref="B118:C118"/>
    <mergeCell ref="B119:C119"/>
    <mergeCell ref="B120:B121"/>
    <mergeCell ref="B122:B123"/>
    <mergeCell ref="B124:B125"/>
    <mergeCell ref="A110:A117"/>
    <mergeCell ref="B110:C110"/>
    <mergeCell ref="B111:C111"/>
    <mergeCell ref="B112:B113"/>
    <mergeCell ref="B114:B115"/>
    <mergeCell ref="B116:B117"/>
    <mergeCell ref="A134:A141"/>
    <mergeCell ref="B134:C134"/>
    <mergeCell ref="B135:C135"/>
    <mergeCell ref="B136:B137"/>
    <mergeCell ref="B138:B139"/>
    <mergeCell ref="B140:B141"/>
    <mergeCell ref="A126:A133"/>
    <mergeCell ref="B126:C126"/>
    <mergeCell ref="B127:C127"/>
    <mergeCell ref="B128:B129"/>
    <mergeCell ref="B130:B131"/>
    <mergeCell ref="B132:B133"/>
    <mergeCell ref="A150:A157"/>
    <mergeCell ref="B150:C150"/>
    <mergeCell ref="B151:C151"/>
    <mergeCell ref="B152:B153"/>
    <mergeCell ref="B154:B155"/>
    <mergeCell ref="B156:B157"/>
    <mergeCell ref="A142:A149"/>
    <mergeCell ref="B142:C142"/>
    <mergeCell ref="B143:C143"/>
    <mergeCell ref="B144:B145"/>
    <mergeCell ref="B146:B147"/>
    <mergeCell ref="B148:B149"/>
    <mergeCell ref="O2:P20"/>
    <mergeCell ref="M63:N79"/>
    <mergeCell ref="M2:N10"/>
    <mergeCell ref="K2:L7"/>
    <mergeCell ref="K8:L20"/>
    <mergeCell ref="M11:N20"/>
    <mergeCell ref="O104:P114"/>
    <mergeCell ref="Q2:R20"/>
    <mergeCell ref="K21:R22"/>
    <mergeCell ref="K24:R25"/>
    <mergeCell ref="K27:R28"/>
    <mergeCell ref="K30:R32"/>
    <mergeCell ref="K34:R36"/>
    <mergeCell ref="K38:R40"/>
    <mergeCell ref="K42:R44"/>
  </mergeCells>
  <pageMargins left="0.511811024" right="0.511811024" top="0.78740157499999996" bottom="0.78740157499999996" header="0.31496062000000002" footer="0.31496062000000002"/>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194"/>
  <sheetViews>
    <sheetView zoomScale="80" zoomScaleNormal="80" workbookViewId="0">
      <selection activeCell="J8" sqref="J8"/>
    </sheetView>
  </sheetViews>
  <sheetFormatPr defaultColWidth="17.28515625" defaultRowHeight="15" customHeight="1" x14ac:dyDescent="0.2"/>
  <cols>
    <col min="1" max="1" width="8.42578125" style="12" customWidth="1"/>
    <col min="2" max="3" width="15.85546875" style="12" customWidth="1"/>
    <col min="4" max="9" width="7.85546875" style="12" customWidth="1"/>
    <col min="10" max="16384" width="17.28515625" style="12"/>
  </cols>
  <sheetData>
    <row r="1" spans="1:9" ht="35.25" customHeight="1" thickBot="1" x14ac:dyDescent="0.25">
      <c r="A1" s="198" t="s">
        <v>62</v>
      </c>
      <c r="B1" s="199"/>
      <c r="C1" s="199"/>
      <c r="D1" s="199"/>
      <c r="E1" s="199"/>
      <c r="F1" s="199"/>
      <c r="G1" s="199"/>
      <c r="H1" s="199"/>
      <c r="I1" s="199"/>
    </row>
    <row r="2" spans="1:9" ht="47.25" customHeight="1" thickTop="1" thickBot="1" x14ac:dyDescent="0.25">
      <c r="A2" s="218" t="s">
        <v>10</v>
      </c>
      <c r="B2" s="175"/>
      <c r="C2" s="1">
        <v>28</v>
      </c>
      <c r="D2" s="176" t="s">
        <v>1</v>
      </c>
      <c r="E2" s="177"/>
      <c r="F2" s="176" t="s">
        <v>2</v>
      </c>
      <c r="G2" s="178"/>
      <c r="H2" s="178"/>
      <c r="I2" s="177"/>
    </row>
    <row r="3" spans="1:9" ht="30" customHeight="1" thickTop="1" thickBot="1" x14ac:dyDescent="0.25">
      <c r="A3" s="31" t="s">
        <v>3</v>
      </c>
      <c r="B3" s="219" t="s">
        <v>0</v>
      </c>
      <c r="C3" s="180"/>
      <c r="D3" s="2" t="s">
        <v>4</v>
      </c>
      <c r="E3" s="3" t="s">
        <v>5</v>
      </c>
      <c r="F3" s="2" t="s">
        <v>13</v>
      </c>
      <c r="G3" s="4" t="s">
        <v>6</v>
      </c>
      <c r="H3" s="4" t="s">
        <v>7</v>
      </c>
      <c r="I3" s="5" t="s">
        <v>8</v>
      </c>
    </row>
    <row r="4" spans="1:9" ht="15" customHeight="1" thickTop="1" x14ac:dyDescent="0.2">
      <c r="A4" s="239">
        <v>1</v>
      </c>
      <c r="B4" s="240"/>
      <c r="C4" s="166"/>
      <c r="D4" s="14">
        <v>80</v>
      </c>
      <c r="E4" s="15"/>
      <c r="F4" s="15">
        <v>0</v>
      </c>
      <c r="G4" s="15"/>
      <c r="H4" s="15">
        <v>1</v>
      </c>
      <c r="I4" s="6"/>
    </row>
    <row r="5" spans="1:9" ht="15" customHeight="1" x14ac:dyDescent="0.2">
      <c r="A5" s="197"/>
      <c r="B5" s="214"/>
      <c r="C5" s="163"/>
      <c r="D5" s="17">
        <v>80</v>
      </c>
      <c r="E5" s="18"/>
      <c r="F5" s="18">
        <v>0</v>
      </c>
      <c r="G5" s="18"/>
      <c r="H5" s="13">
        <v>1</v>
      </c>
      <c r="I5" s="7"/>
    </row>
    <row r="6" spans="1:9" ht="15" customHeight="1" x14ac:dyDescent="0.2">
      <c r="A6" s="197"/>
      <c r="B6" s="214"/>
      <c r="C6" s="229"/>
      <c r="D6" s="19">
        <v>80</v>
      </c>
      <c r="E6" s="30"/>
      <c r="F6" s="30">
        <v>0</v>
      </c>
      <c r="G6" s="29"/>
      <c r="H6" s="13">
        <v>1</v>
      </c>
      <c r="I6" s="7"/>
    </row>
    <row r="7" spans="1:9" ht="15" customHeight="1" x14ac:dyDescent="0.2">
      <c r="A7" s="201">
        <f>A4+1</f>
        <v>2</v>
      </c>
      <c r="B7" s="214"/>
      <c r="C7" s="163"/>
      <c r="D7" s="17">
        <v>65</v>
      </c>
      <c r="E7" s="18"/>
      <c r="F7" s="30">
        <v>0</v>
      </c>
      <c r="G7" s="29"/>
      <c r="H7" s="13">
        <v>1</v>
      </c>
      <c r="I7" s="7"/>
    </row>
    <row r="8" spans="1:9" ht="15" customHeight="1" x14ac:dyDescent="0.2">
      <c r="A8" s="202"/>
      <c r="B8" s="214"/>
      <c r="C8" s="163"/>
      <c r="D8" s="17">
        <v>65</v>
      </c>
      <c r="E8" s="18"/>
      <c r="F8" s="30"/>
      <c r="G8" s="29"/>
      <c r="H8" s="13"/>
      <c r="I8" s="7"/>
    </row>
    <row r="9" spans="1:9" ht="15" customHeight="1" x14ac:dyDescent="0.2">
      <c r="A9" s="197"/>
      <c r="B9" s="214"/>
      <c r="C9" s="163"/>
      <c r="D9" s="19">
        <v>65</v>
      </c>
      <c r="E9" s="18"/>
      <c r="F9" s="18">
        <v>0</v>
      </c>
      <c r="G9" s="29"/>
      <c r="H9" s="13">
        <v>1</v>
      </c>
      <c r="I9" s="7"/>
    </row>
    <row r="10" spans="1:9" ht="15" customHeight="1" x14ac:dyDescent="0.2">
      <c r="A10" s="197"/>
      <c r="B10" s="32" t="s">
        <v>9</v>
      </c>
      <c r="C10" s="20">
        <f>A7-1</f>
        <v>1</v>
      </c>
      <c r="D10" s="19">
        <v>45</v>
      </c>
      <c r="E10" s="18"/>
      <c r="F10" s="33"/>
      <c r="G10" s="33"/>
      <c r="H10" s="33"/>
      <c r="I10" s="34"/>
    </row>
    <row r="11" spans="1:9" ht="15" customHeight="1" x14ac:dyDescent="0.2">
      <c r="A11" s="201">
        <f>A7+1</f>
        <v>3</v>
      </c>
      <c r="B11" s="214"/>
      <c r="C11" s="163"/>
      <c r="D11" s="17">
        <v>65</v>
      </c>
      <c r="E11" s="18"/>
      <c r="F11" s="18"/>
      <c r="G11" s="29"/>
      <c r="H11" s="13"/>
      <c r="I11" s="7"/>
    </row>
    <row r="12" spans="1:9" ht="15" customHeight="1" x14ac:dyDescent="0.2">
      <c r="A12" s="202"/>
      <c r="B12" s="214"/>
      <c r="C12" s="163"/>
      <c r="D12" s="17">
        <v>65</v>
      </c>
      <c r="E12" s="18"/>
      <c r="F12" s="18"/>
      <c r="G12" s="29"/>
      <c r="H12" s="13"/>
      <c r="I12" s="7"/>
    </row>
    <row r="13" spans="1:9" ht="15" customHeight="1" x14ac:dyDescent="0.2">
      <c r="A13" s="197"/>
      <c r="B13" s="214"/>
      <c r="C13" s="229"/>
      <c r="D13" s="19">
        <v>65</v>
      </c>
      <c r="E13" s="18"/>
      <c r="F13" s="18"/>
      <c r="G13" s="29"/>
      <c r="H13" s="13"/>
      <c r="I13" s="7"/>
    </row>
    <row r="14" spans="1:9" ht="15" customHeight="1" x14ac:dyDescent="0.2">
      <c r="A14" s="197"/>
      <c r="B14" s="32" t="s">
        <v>9</v>
      </c>
      <c r="C14" s="20">
        <f>A11-1</f>
        <v>2</v>
      </c>
      <c r="D14" s="19">
        <v>45</v>
      </c>
      <c r="E14" s="18"/>
      <c r="F14" s="33"/>
      <c r="G14" s="33"/>
      <c r="H14" s="33"/>
      <c r="I14" s="34"/>
    </row>
    <row r="15" spans="1:9" ht="15" customHeight="1" x14ac:dyDescent="0.2">
      <c r="A15" s="201">
        <f>A11+1</f>
        <v>4</v>
      </c>
      <c r="B15" s="214"/>
      <c r="C15" s="163"/>
      <c r="D15" s="17">
        <v>65</v>
      </c>
      <c r="E15" s="18"/>
      <c r="F15" s="18"/>
      <c r="G15" s="29"/>
      <c r="H15" s="13"/>
      <c r="I15" s="7"/>
    </row>
    <row r="16" spans="1:9" ht="15" customHeight="1" x14ac:dyDescent="0.2">
      <c r="A16" s="202"/>
      <c r="B16" s="214"/>
      <c r="C16" s="163"/>
      <c r="D16" s="17">
        <v>65</v>
      </c>
      <c r="E16" s="18"/>
      <c r="F16" s="18"/>
      <c r="G16" s="29"/>
      <c r="H16" s="13"/>
      <c r="I16" s="7"/>
    </row>
    <row r="17" spans="1:9" ht="15" customHeight="1" x14ac:dyDescent="0.2">
      <c r="A17" s="197"/>
      <c r="B17" s="214"/>
      <c r="C17" s="229"/>
      <c r="D17" s="19">
        <v>65</v>
      </c>
      <c r="E17" s="18"/>
      <c r="F17" s="18"/>
      <c r="G17" s="29"/>
      <c r="H17" s="13"/>
      <c r="I17" s="7"/>
    </row>
    <row r="18" spans="1:9" ht="15" customHeight="1" x14ac:dyDescent="0.2">
      <c r="A18" s="197"/>
      <c r="B18" s="32" t="s">
        <v>9</v>
      </c>
      <c r="C18" s="20">
        <f>A15-1</f>
        <v>3</v>
      </c>
      <c r="D18" s="19">
        <v>45</v>
      </c>
      <c r="E18" s="18"/>
      <c r="F18" s="33"/>
      <c r="G18" s="33"/>
      <c r="H18" s="33"/>
      <c r="I18" s="34"/>
    </row>
    <row r="19" spans="1:9" ht="15" customHeight="1" x14ac:dyDescent="0.2">
      <c r="A19" s="201">
        <f>A15+1</f>
        <v>5</v>
      </c>
      <c r="B19" s="214"/>
      <c r="C19" s="163"/>
      <c r="D19" s="17">
        <v>65</v>
      </c>
      <c r="E19" s="18"/>
      <c r="F19" s="18"/>
      <c r="G19" s="29"/>
      <c r="H19" s="13"/>
      <c r="I19" s="7"/>
    </row>
    <row r="20" spans="1:9" ht="15" customHeight="1" x14ac:dyDescent="0.2">
      <c r="A20" s="202"/>
      <c r="B20" s="214"/>
      <c r="C20" s="163"/>
      <c r="D20" s="17">
        <v>65</v>
      </c>
      <c r="E20" s="18"/>
      <c r="F20" s="18"/>
      <c r="G20" s="29"/>
      <c r="H20" s="13"/>
      <c r="I20" s="7"/>
    </row>
    <row r="21" spans="1:9" ht="15" customHeight="1" x14ac:dyDescent="0.2">
      <c r="A21" s="197"/>
      <c r="B21" s="214"/>
      <c r="C21" s="229"/>
      <c r="D21" s="19">
        <v>65</v>
      </c>
      <c r="E21" s="18"/>
      <c r="F21" s="18"/>
      <c r="G21" s="29"/>
      <c r="H21" s="13"/>
      <c r="I21" s="7"/>
    </row>
    <row r="22" spans="1:9" ht="15" customHeight="1" x14ac:dyDescent="0.2">
      <c r="A22" s="197"/>
      <c r="B22" s="32" t="s">
        <v>9</v>
      </c>
      <c r="C22" s="20">
        <f>A19-1</f>
        <v>4</v>
      </c>
      <c r="D22" s="19">
        <v>45</v>
      </c>
      <c r="E22" s="18"/>
      <c r="F22" s="33"/>
      <c r="G22" s="33"/>
      <c r="H22" s="33"/>
      <c r="I22" s="34"/>
    </row>
    <row r="23" spans="1:9" ht="15" customHeight="1" x14ac:dyDescent="0.2">
      <c r="A23" s="201">
        <f>A19+1</f>
        <v>6</v>
      </c>
      <c r="B23" s="214"/>
      <c r="C23" s="163"/>
      <c r="D23" s="17">
        <v>65</v>
      </c>
      <c r="E23" s="18"/>
      <c r="F23" s="18"/>
      <c r="G23" s="29"/>
      <c r="H23" s="13"/>
      <c r="I23" s="7"/>
    </row>
    <row r="24" spans="1:9" ht="15" customHeight="1" x14ac:dyDescent="0.2">
      <c r="A24" s="202"/>
      <c r="B24" s="214"/>
      <c r="C24" s="163"/>
      <c r="D24" s="17">
        <v>65</v>
      </c>
      <c r="E24" s="18"/>
      <c r="F24" s="18"/>
      <c r="G24" s="29"/>
      <c r="H24" s="13"/>
      <c r="I24" s="7"/>
    </row>
    <row r="25" spans="1:9" ht="15" customHeight="1" x14ac:dyDescent="0.2">
      <c r="A25" s="197"/>
      <c r="B25" s="214"/>
      <c r="C25" s="229"/>
      <c r="D25" s="19">
        <v>65</v>
      </c>
      <c r="E25" s="18"/>
      <c r="F25" s="18"/>
      <c r="G25" s="29"/>
      <c r="H25" s="13"/>
      <c r="I25" s="7"/>
    </row>
    <row r="26" spans="1:9" ht="15" customHeight="1" x14ac:dyDescent="0.2">
      <c r="A26" s="197"/>
      <c r="B26" s="32" t="s">
        <v>9</v>
      </c>
      <c r="C26" s="20">
        <f>A23-1</f>
        <v>5</v>
      </c>
      <c r="D26" s="19">
        <v>45</v>
      </c>
      <c r="E26" s="18"/>
      <c r="F26" s="33"/>
      <c r="G26" s="33"/>
      <c r="H26" s="33"/>
      <c r="I26" s="34"/>
    </row>
    <row r="27" spans="1:9" ht="15" customHeight="1" x14ac:dyDescent="0.2">
      <c r="A27" s="201">
        <f>A23+1</f>
        <v>7</v>
      </c>
      <c r="B27" s="214"/>
      <c r="C27" s="163"/>
      <c r="D27" s="17">
        <v>65</v>
      </c>
      <c r="E27" s="18"/>
      <c r="F27" s="18"/>
      <c r="G27" s="29"/>
      <c r="H27" s="13"/>
      <c r="I27" s="7"/>
    </row>
    <row r="28" spans="1:9" ht="15" customHeight="1" x14ac:dyDescent="0.2">
      <c r="A28" s="202"/>
      <c r="B28" s="214"/>
      <c r="C28" s="163"/>
      <c r="D28" s="17">
        <v>65</v>
      </c>
      <c r="E28" s="18"/>
      <c r="F28" s="18"/>
      <c r="G28" s="29"/>
      <c r="H28" s="13"/>
      <c r="I28" s="7"/>
    </row>
    <row r="29" spans="1:9" ht="15" customHeight="1" x14ac:dyDescent="0.2">
      <c r="A29" s="197"/>
      <c r="B29" s="214"/>
      <c r="C29" s="229"/>
      <c r="D29" s="19">
        <v>65</v>
      </c>
      <c r="E29" s="18"/>
      <c r="F29" s="18"/>
      <c r="G29" s="29"/>
      <c r="H29" s="13"/>
      <c r="I29" s="7"/>
    </row>
    <row r="30" spans="1:9" ht="15" customHeight="1" x14ac:dyDescent="0.2">
      <c r="A30" s="197"/>
      <c r="B30" s="32" t="s">
        <v>9</v>
      </c>
      <c r="C30" s="20">
        <f>A27-1</f>
        <v>6</v>
      </c>
      <c r="D30" s="19">
        <v>45</v>
      </c>
      <c r="E30" s="18"/>
      <c r="F30" s="33"/>
      <c r="G30" s="33"/>
      <c r="H30" s="33"/>
      <c r="I30" s="34"/>
    </row>
    <row r="31" spans="1:9" ht="15" customHeight="1" thickBot="1" x14ac:dyDescent="0.25">
      <c r="A31" s="8"/>
      <c r="B31" s="9"/>
      <c r="C31" s="9"/>
      <c r="D31" s="10">
        <f>1/60*SUM(D4:D30)</f>
        <v>28</v>
      </c>
      <c r="E31" s="10">
        <f>1/60*SUM(E4:E30)</f>
        <v>0</v>
      </c>
      <c r="F31" s="9"/>
      <c r="G31" s="9"/>
      <c r="H31" s="9"/>
      <c r="I31" s="11"/>
    </row>
    <row r="32" spans="1:9" ht="15" customHeight="1" thickTop="1" x14ac:dyDescent="0.2">
      <c r="A32" s="217"/>
      <c r="B32" s="217"/>
      <c r="C32" s="217"/>
      <c r="D32" s="217"/>
      <c r="E32" s="217"/>
      <c r="F32" s="217"/>
      <c r="G32" s="217"/>
      <c r="H32" s="217"/>
      <c r="I32" s="217"/>
    </row>
    <row r="33" spans="1:9" ht="35.25" customHeight="1" thickBot="1" x14ac:dyDescent="0.25">
      <c r="A33" s="198" t="s">
        <v>63</v>
      </c>
      <c r="B33" s="199"/>
      <c r="C33" s="199"/>
      <c r="D33" s="199"/>
      <c r="E33" s="199"/>
      <c r="F33" s="199"/>
      <c r="G33" s="199"/>
      <c r="H33" s="199"/>
      <c r="I33" s="199"/>
    </row>
    <row r="34" spans="1:9" ht="47.25" customHeight="1" thickTop="1" thickBot="1" x14ac:dyDescent="0.25">
      <c r="A34" s="218" t="s">
        <v>10</v>
      </c>
      <c r="B34" s="175"/>
      <c r="C34" s="1">
        <v>28</v>
      </c>
      <c r="D34" s="176" t="s">
        <v>1</v>
      </c>
      <c r="E34" s="177"/>
      <c r="F34" s="176" t="s">
        <v>2</v>
      </c>
      <c r="G34" s="178"/>
      <c r="H34" s="178"/>
      <c r="I34" s="177"/>
    </row>
    <row r="35" spans="1:9" ht="30" customHeight="1" thickTop="1" x14ac:dyDescent="0.2">
      <c r="A35" s="31" t="s">
        <v>3</v>
      </c>
      <c r="B35" s="219" t="s">
        <v>0</v>
      </c>
      <c r="C35" s="180"/>
      <c r="D35" s="2" t="s">
        <v>4</v>
      </c>
      <c r="E35" s="3" t="s">
        <v>5</v>
      </c>
      <c r="F35" s="2" t="s">
        <v>13</v>
      </c>
      <c r="G35" s="4" t="s">
        <v>6</v>
      </c>
      <c r="H35" s="4" t="s">
        <v>7</v>
      </c>
      <c r="I35" s="5" t="s">
        <v>8</v>
      </c>
    </row>
    <row r="36" spans="1:9" ht="15" customHeight="1" x14ac:dyDescent="0.2">
      <c r="A36" s="236">
        <v>8</v>
      </c>
      <c r="B36" s="237"/>
      <c r="C36" s="238"/>
      <c r="D36" s="17">
        <v>55</v>
      </c>
      <c r="E36" s="35"/>
      <c r="F36" s="35"/>
      <c r="G36" s="35"/>
      <c r="H36" s="35"/>
      <c r="I36" s="36"/>
    </row>
    <row r="37" spans="1:9" ht="15" customHeight="1" x14ac:dyDescent="0.2">
      <c r="A37" s="202"/>
      <c r="B37" s="214"/>
      <c r="C37" s="163"/>
      <c r="D37" s="17">
        <v>55</v>
      </c>
      <c r="E37" s="18"/>
      <c r="F37" s="18"/>
      <c r="G37" s="18"/>
      <c r="H37" s="18"/>
      <c r="I37" s="23"/>
    </row>
    <row r="38" spans="1:9" ht="15" customHeight="1" x14ac:dyDescent="0.2">
      <c r="A38" s="202"/>
      <c r="B38" s="204"/>
      <c r="C38" s="222"/>
      <c r="D38" s="19">
        <v>55</v>
      </c>
      <c r="E38" s="18"/>
      <c r="F38" s="18"/>
      <c r="G38" s="18"/>
      <c r="H38" s="18"/>
      <c r="I38" s="23"/>
    </row>
    <row r="39" spans="1:9" ht="15" customHeight="1" x14ac:dyDescent="0.2">
      <c r="A39" s="202"/>
      <c r="B39" s="235" t="s">
        <v>9</v>
      </c>
      <c r="C39" s="20">
        <f>A36-1</f>
        <v>7</v>
      </c>
      <c r="D39" s="19">
        <v>45</v>
      </c>
      <c r="E39" s="18"/>
      <c r="F39" s="33"/>
      <c r="G39" s="33"/>
      <c r="H39" s="33"/>
      <c r="I39" s="34"/>
    </row>
    <row r="40" spans="1:9" ht="15" customHeight="1" x14ac:dyDescent="0.2">
      <c r="A40" s="203"/>
      <c r="B40" s="235"/>
      <c r="C40" s="20">
        <f>A36-7</f>
        <v>1</v>
      </c>
      <c r="D40" s="19">
        <v>30</v>
      </c>
      <c r="E40" s="18"/>
      <c r="F40" s="33"/>
      <c r="G40" s="33"/>
      <c r="H40" s="33"/>
      <c r="I40" s="34"/>
    </row>
    <row r="41" spans="1:9" ht="15" customHeight="1" x14ac:dyDescent="0.2">
      <c r="A41" s="201">
        <f>A36+1</f>
        <v>9</v>
      </c>
      <c r="B41" s="214"/>
      <c r="C41" s="163"/>
      <c r="D41" s="17">
        <v>55</v>
      </c>
      <c r="E41" s="18"/>
      <c r="F41" s="18"/>
      <c r="G41" s="18"/>
      <c r="H41" s="18"/>
      <c r="I41" s="23"/>
    </row>
    <row r="42" spans="1:9" ht="15" customHeight="1" x14ac:dyDescent="0.2">
      <c r="A42" s="202"/>
      <c r="B42" s="214"/>
      <c r="C42" s="163"/>
      <c r="D42" s="17">
        <v>55</v>
      </c>
      <c r="E42" s="18"/>
      <c r="F42" s="18"/>
      <c r="G42" s="18"/>
      <c r="H42" s="18"/>
      <c r="I42" s="23"/>
    </row>
    <row r="43" spans="1:9" ht="15" customHeight="1" x14ac:dyDescent="0.2">
      <c r="A43" s="202"/>
      <c r="B43" s="214"/>
      <c r="C43" s="229"/>
      <c r="D43" s="19">
        <v>55</v>
      </c>
      <c r="E43" s="18"/>
      <c r="F43" s="18"/>
      <c r="G43" s="18"/>
      <c r="H43" s="18"/>
      <c r="I43" s="23"/>
    </row>
    <row r="44" spans="1:9" ht="15" customHeight="1" x14ac:dyDescent="0.2">
      <c r="A44" s="202"/>
      <c r="B44" s="235" t="s">
        <v>9</v>
      </c>
      <c r="C44" s="20">
        <f>A41-1</f>
        <v>8</v>
      </c>
      <c r="D44" s="19">
        <v>45</v>
      </c>
      <c r="E44" s="18"/>
      <c r="F44" s="33"/>
      <c r="G44" s="33"/>
      <c r="H44" s="33"/>
      <c r="I44" s="34"/>
    </row>
    <row r="45" spans="1:9" ht="15" customHeight="1" x14ac:dyDescent="0.2">
      <c r="A45" s="203"/>
      <c r="B45" s="235"/>
      <c r="C45" s="20">
        <f>A41-7</f>
        <v>2</v>
      </c>
      <c r="D45" s="19">
        <v>30</v>
      </c>
      <c r="E45" s="18"/>
      <c r="F45" s="33"/>
      <c r="G45" s="33"/>
      <c r="H45" s="33"/>
      <c r="I45" s="34"/>
    </row>
    <row r="46" spans="1:9" ht="15" customHeight="1" x14ac:dyDescent="0.2">
      <c r="A46" s="201">
        <f>A41+1</f>
        <v>10</v>
      </c>
      <c r="B46" s="214"/>
      <c r="C46" s="163"/>
      <c r="D46" s="17">
        <v>55</v>
      </c>
      <c r="E46" s="18"/>
      <c r="F46" s="18"/>
      <c r="G46" s="18"/>
      <c r="H46" s="18"/>
      <c r="I46" s="23"/>
    </row>
    <row r="47" spans="1:9" ht="15" customHeight="1" x14ac:dyDescent="0.2">
      <c r="A47" s="202"/>
      <c r="B47" s="204"/>
      <c r="C47" s="222"/>
      <c r="D47" s="17">
        <v>55</v>
      </c>
      <c r="E47" s="18"/>
      <c r="F47" s="18"/>
      <c r="G47" s="18"/>
      <c r="H47" s="18"/>
      <c r="I47" s="23"/>
    </row>
    <row r="48" spans="1:9" ht="15" customHeight="1" x14ac:dyDescent="0.2">
      <c r="A48" s="202"/>
      <c r="B48" s="204"/>
      <c r="C48" s="222"/>
      <c r="D48" s="19">
        <v>55</v>
      </c>
      <c r="E48" s="18"/>
      <c r="F48" s="18"/>
      <c r="G48" s="18"/>
      <c r="H48" s="18"/>
      <c r="I48" s="23"/>
    </row>
    <row r="49" spans="1:9" ht="15" customHeight="1" x14ac:dyDescent="0.2">
      <c r="A49" s="202"/>
      <c r="B49" s="235" t="s">
        <v>9</v>
      </c>
      <c r="C49" s="20">
        <f>A46-1</f>
        <v>9</v>
      </c>
      <c r="D49" s="19">
        <v>45</v>
      </c>
      <c r="E49" s="18"/>
      <c r="F49" s="33"/>
      <c r="G49" s="33"/>
      <c r="H49" s="33"/>
      <c r="I49" s="34"/>
    </row>
    <row r="50" spans="1:9" ht="15" customHeight="1" x14ac:dyDescent="0.2">
      <c r="A50" s="203"/>
      <c r="B50" s="235"/>
      <c r="C50" s="20">
        <f>A46-7</f>
        <v>3</v>
      </c>
      <c r="D50" s="19">
        <v>30</v>
      </c>
      <c r="E50" s="18"/>
      <c r="F50" s="33"/>
      <c r="G50" s="33"/>
      <c r="H50" s="33"/>
      <c r="I50" s="34"/>
    </row>
    <row r="51" spans="1:9" ht="15" customHeight="1" x14ac:dyDescent="0.2">
      <c r="A51" s="201">
        <f>A46+1</f>
        <v>11</v>
      </c>
      <c r="B51" s="214"/>
      <c r="C51" s="163"/>
      <c r="D51" s="17">
        <v>55</v>
      </c>
      <c r="E51" s="18"/>
      <c r="F51" s="18"/>
      <c r="G51" s="18"/>
      <c r="H51" s="18"/>
      <c r="I51" s="23"/>
    </row>
    <row r="52" spans="1:9" ht="15" customHeight="1" x14ac:dyDescent="0.2">
      <c r="A52" s="202"/>
      <c r="B52" s="214"/>
      <c r="C52" s="163"/>
      <c r="D52" s="17">
        <v>55</v>
      </c>
      <c r="E52" s="18"/>
      <c r="F52" s="18"/>
      <c r="G52" s="18"/>
      <c r="H52" s="18"/>
      <c r="I52" s="23"/>
    </row>
    <row r="53" spans="1:9" ht="15" customHeight="1" x14ac:dyDescent="0.2">
      <c r="A53" s="202"/>
      <c r="B53" s="214"/>
      <c r="C53" s="229"/>
      <c r="D53" s="19">
        <v>55</v>
      </c>
      <c r="E53" s="18"/>
      <c r="F53" s="18"/>
      <c r="G53" s="18"/>
      <c r="H53" s="18"/>
      <c r="I53" s="23"/>
    </row>
    <row r="54" spans="1:9" ht="15" customHeight="1" x14ac:dyDescent="0.2">
      <c r="A54" s="202"/>
      <c r="B54" s="235" t="s">
        <v>9</v>
      </c>
      <c r="C54" s="20">
        <f>A51-1</f>
        <v>10</v>
      </c>
      <c r="D54" s="19">
        <v>45</v>
      </c>
      <c r="E54" s="18"/>
      <c r="F54" s="33"/>
      <c r="G54" s="33"/>
      <c r="H54" s="33"/>
      <c r="I54" s="34"/>
    </row>
    <row r="55" spans="1:9" ht="15" customHeight="1" x14ac:dyDescent="0.2">
      <c r="A55" s="203"/>
      <c r="B55" s="235"/>
      <c r="C55" s="20">
        <f>A51-7</f>
        <v>4</v>
      </c>
      <c r="D55" s="19">
        <v>30</v>
      </c>
      <c r="E55" s="18"/>
      <c r="F55" s="33"/>
      <c r="G55" s="33"/>
      <c r="H55" s="33"/>
      <c r="I55" s="34"/>
    </row>
    <row r="56" spans="1:9" ht="15" customHeight="1" x14ac:dyDescent="0.2">
      <c r="A56" s="201">
        <f>A51+1</f>
        <v>12</v>
      </c>
      <c r="B56" s="214"/>
      <c r="C56" s="163"/>
      <c r="D56" s="17">
        <v>55</v>
      </c>
      <c r="E56" s="18"/>
      <c r="F56" s="18"/>
      <c r="G56" s="18"/>
      <c r="H56" s="18"/>
      <c r="I56" s="23"/>
    </row>
    <row r="57" spans="1:9" ht="15" customHeight="1" x14ac:dyDescent="0.2">
      <c r="A57" s="202"/>
      <c r="B57" s="214"/>
      <c r="C57" s="163"/>
      <c r="D57" s="17">
        <v>55</v>
      </c>
      <c r="E57" s="18"/>
      <c r="F57" s="18"/>
      <c r="G57" s="18"/>
      <c r="H57" s="18"/>
      <c r="I57" s="23"/>
    </row>
    <row r="58" spans="1:9" ht="15" customHeight="1" x14ac:dyDescent="0.2">
      <c r="A58" s="202"/>
      <c r="B58" s="204"/>
      <c r="C58" s="222"/>
      <c r="D58" s="19">
        <v>55</v>
      </c>
      <c r="E58" s="18"/>
      <c r="F58" s="18"/>
      <c r="G58" s="18"/>
      <c r="H58" s="18"/>
      <c r="I58" s="23"/>
    </row>
    <row r="59" spans="1:9" ht="15" customHeight="1" x14ac:dyDescent="0.2">
      <c r="A59" s="202"/>
      <c r="B59" s="235" t="s">
        <v>9</v>
      </c>
      <c r="C59" s="20">
        <f>A56-1</f>
        <v>11</v>
      </c>
      <c r="D59" s="19">
        <v>45</v>
      </c>
      <c r="E59" s="18"/>
      <c r="F59" s="33"/>
      <c r="G59" s="33"/>
      <c r="H59" s="33"/>
      <c r="I59" s="34"/>
    </row>
    <row r="60" spans="1:9" ht="15" customHeight="1" x14ac:dyDescent="0.2">
      <c r="A60" s="203"/>
      <c r="B60" s="235"/>
      <c r="C60" s="20">
        <f>A56-7</f>
        <v>5</v>
      </c>
      <c r="D60" s="19">
        <v>30</v>
      </c>
      <c r="E60" s="18"/>
      <c r="F60" s="33"/>
      <c r="G60" s="33"/>
      <c r="H60" s="33"/>
      <c r="I60" s="34"/>
    </row>
    <row r="61" spans="1:9" ht="15" customHeight="1" x14ac:dyDescent="0.2">
      <c r="A61" s="201">
        <f>A56+1</f>
        <v>13</v>
      </c>
      <c r="B61" s="214"/>
      <c r="C61" s="163"/>
      <c r="D61" s="17">
        <v>55</v>
      </c>
      <c r="E61" s="18"/>
      <c r="F61" s="18"/>
      <c r="G61" s="18"/>
      <c r="H61" s="18"/>
      <c r="I61" s="23"/>
    </row>
    <row r="62" spans="1:9" ht="15" customHeight="1" x14ac:dyDescent="0.2">
      <c r="A62" s="202"/>
      <c r="B62" s="214"/>
      <c r="C62" s="229"/>
      <c r="D62" s="17">
        <v>55</v>
      </c>
      <c r="E62" s="18"/>
      <c r="F62" s="18"/>
      <c r="G62" s="18"/>
      <c r="H62" s="18"/>
      <c r="I62" s="23"/>
    </row>
    <row r="63" spans="1:9" ht="15" customHeight="1" x14ac:dyDescent="0.2">
      <c r="A63" s="202"/>
      <c r="B63" s="214"/>
      <c r="C63" s="229"/>
      <c r="D63" s="19">
        <v>55</v>
      </c>
      <c r="E63" s="18"/>
      <c r="F63" s="18"/>
      <c r="G63" s="18"/>
      <c r="H63" s="18"/>
      <c r="I63" s="23"/>
    </row>
    <row r="64" spans="1:9" ht="15" customHeight="1" x14ac:dyDescent="0.2">
      <c r="A64" s="202"/>
      <c r="B64" s="235" t="s">
        <v>9</v>
      </c>
      <c r="C64" s="20">
        <f>A61-1</f>
        <v>12</v>
      </c>
      <c r="D64" s="19">
        <v>45</v>
      </c>
      <c r="E64" s="18"/>
      <c r="F64" s="33"/>
      <c r="G64" s="33"/>
      <c r="H64" s="33"/>
      <c r="I64" s="34"/>
    </row>
    <row r="65" spans="1:9" ht="15" customHeight="1" x14ac:dyDescent="0.2">
      <c r="A65" s="203"/>
      <c r="B65" s="235"/>
      <c r="C65" s="20">
        <f>A61-7</f>
        <v>6</v>
      </c>
      <c r="D65" s="19">
        <v>30</v>
      </c>
      <c r="E65" s="18"/>
      <c r="F65" s="33"/>
      <c r="G65" s="33"/>
      <c r="H65" s="33"/>
      <c r="I65" s="34"/>
    </row>
    <row r="66" spans="1:9" ht="15" customHeight="1" x14ac:dyDescent="0.2">
      <c r="A66" s="201">
        <f>A61+1</f>
        <v>14</v>
      </c>
      <c r="B66" s="214"/>
      <c r="C66" s="163"/>
      <c r="D66" s="17">
        <v>55</v>
      </c>
      <c r="E66" s="18"/>
      <c r="F66" s="18"/>
      <c r="G66" s="18"/>
      <c r="H66" s="18"/>
      <c r="I66" s="23"/>
    </row>
    <row r="67" spans="1:9" ht="15" customHeight="1" x14ac:dyDescent="0.2">
      <c r="A67" s="202"/>
      <c r="B67" s="204"/>
      <c r="C67" s="222"/>
      <c r="D67" s="17">
        <v>55</v>
      </c>
      <c r="E67" s="18"/>
      <c r="F67" s="18"/>
      <c r="G67" s="18"/>
      <c r="H67" s="18"/>
      <c r="I67" s="23"/>
    </row>
    <row r="68" spans="1:9" ht="15" customHeight="1" x14ac:dyDescent="0.2">
      <c r="A68" s="233"/>
      <c r="B68" s="204"/>
      <c r="C68" s="222"/>
      <c r="D68" s="19">
        <v>55</v>
      </c>
      <c r="E68" s="16"/>
      <c r="F68" s="16"/>
      <c r="G68" s="16"/>
      <c r="H68" s="16"/>
      <c r="I68" s="7"/>
    </row>
    <row r="69" spans="1:9" ht="15" customHeight="1" x14ac:dyDescent="0.2">
      <c r="A69" s="233"/>
      <c r="B69" s="235" t="s">
        <v>9</v>
      </c>
      <c r="C69" s="20">
        <f>A66-1</f>
        <v>13</v>
      </c>
      <c r="D69" s="19">
        <v>45</v>
      </c>
      <c r="E69" s="18"/>
      <c r="F69" s="33"/>
      <c r="G69" s="33"/>
      <c r="H69" s="33"/>
      <c r="I69" s="34"/>
    </row>
    <row r="70" spans="1:9" ht="15" customHeight="1" x14ac:dyDescent="0.2">
      <c r="A70" s="234"/>
      <c r="B70" s="235"/>
      <c r="C70" s="20">
        <f>A66-7</f>
        <v>7</v>
      </c>
      <c r="D70" s="19">
        <v>30</v>
      </c>
      <c r="E70" s="18"/>
      <c r="F70" s="33"/>
      <c r="G70" s="33"/>
      <c r="H70" s="33"/>
      <c r="I70" s="34"/>
    </row>
    <row r="71" spans="1:9" ht="15" customHeight="1" thickBot="1" x14ac:dyDescent="0.25">
      <c r="A71" s="8"/>
      <c r="B71" s="9"/>
      <c r="C71" s="9"/>
      <c r="D71" s="10">
        <f>1/60*SUM(D36:D70)</f>
        <v>28</v>
      </c>
      <c r="E71" s="10">
        <f>1/60*SUM(E36:E70)</f>
        <v>0</v>
      </c>
      <c r="F71" s="9"/>
      <c r="G71" s="9"/>
      <c r="H71" s="9"/>
      <c r="I71" s="11"/>
    </row>
    <row r="72" spans="1:9" ht="15" customHeight="1" thickTop="1" x14ac:dyDescent="0.2">
      <c r="A72" s="217"/>
      <c r="B72" s="217"/>
      <c r="C72" s="217"/>
      <c r="D72" s="217"/>
      <c r="E72" s="217"/>
      <c r="F72" s="217"/>
      <c r="G72" s="217"/>
      <c r="H72" s="217"/>
      <c r="I72" s="217"/>
    </row>
    <row r="73" spans="1:9" ht="35.25" customHeight="1" thickBot="1" x14ac:dyDescent="0.25">
      <c r="A73" s="198" t="s">
        <v>64</v>
      </c>
      <c r="B73" s="199"/>
      <c r="C73" s="199"/>
      <c r="D73" s="199"/>
      <c r="E73" s="199"/>
      <c r="F73" s="199"/>
      <c r="G73" s="199"/>
      <c r="H73" s="199"/>
      <c r="I73" s="199"/>
    </row>
    <row r="74" spans="1:9" ht="47.25" customHeight="1" thickTop="1" thickBot="1" x14ac:dyDescent="0.25">
      <c r="A74" s="218" t="s">
        <v>10</v>
      </c>
      <c r="B74" s="175"/>
      <c r="C74" s="1">
        <v>28</v>
      </c>
      <c r="D74" s="176" t="s">
        <v>1</v>
      </c>
      <c r="E74" s="177"/>
      <c r="F74" s="176" t="s">
        <v>2</v>
      </c>
      <c r="G74" s="178"/>
      <c r="H74" s="178"/>
      <c r="I74" s="177"/>
    </row>
    <row r="75" spans="1:9" ht="30" customHeight="1" thickTop="1" x14ac:dyDescent="0.2">
      <c r="A75" s="31" t="s">
        <v>3</v>
      </c>
      <c r="B75" s="219" t="s">
        <v>0</v>
      </c>
      <c r="C75" s="180"/>
      <c r="D75" s="2" t="s">
        <v>4</v>
      </c>
      <c r="E75" s="3" t="s">
        <v>5</v>
      </c>
      <c r="F75" s="2" t="s">
        <v>13</v>
      </c>
      <c r="G75" s="4" t="s">
        <v>6</v>
      </c>
      <c r="H75" s="4" t="s">
        <v>7</v>
      </c>
      <c r="I75" s="5" t="s">
        <v>8</v>
      </c>
    </row>
    <row r="76" spans="1:9" ht="15" customHeight="1" x14ac:dyDescent="0.2">
      <c r="A76" s="213">
        <v>35</v>
      </c>
      <c r="B76" s="214"/>
      <c r="C76" s="163"/>
      <c r="D76" s="17">
        <v>50</v>
      </c>
      <c r="E76" s="25"/>
      <c r="F76" s="25"/>
      <c r="G76" s="25"/>
      <c r="H76" s="25"/>
      <c r="I76" s="7"/>
    </row>
    <row r="77" spans="1:9" ht="15" customHeight="1" x14ac:dyDescent="0.2">
      <c r="A77" s="202"/>
      <c r="B77" s="214"/>
      <c r="C77" s="163"/>
      <c r="D77" s="17">
        <v>50</v>
      </c>
      <c r="E77" s="18"/>
      <c r="F77" s="18"/>
      <c r="G77" s="18"/>
      <c r="H77" s="18"/>
      <c r="I77" s="23"/>
    </row>
    <row r="78" spans="1:9" ht="15" customHeight="1" x14ac:dyDescent="0.2">
      <c r="A78" s="202"/>
      <c r="B78" s="214"/>
      <c r="C78" s="229"/>
      <c r="D78" s="19">
        <v>50</v>
      </c>
      <c r="E78" s="18"/>
      <c r="F78" s="18"/>
      <c r="G78" s="18"/>
      <c r="H78" s="18"/>
      <c r="I78" s="23"/>
    </row>
    <row r="79" spans="1:9" ht="15" customHeight="1" x14ac:dyDescent="0.2">
      <c r="A79" s="202"/>
      <c r="B79" s="230" t="s">
        <v>9</v>
      </c>
      <c r="C79" s="20">
        <f>A76-1</f>
        <v>34</v>
      </c>
      <c r="D79" s="19">
        <v>45</v>
      </c>
      <c r="E79" s="18"/>
      <c r="F79" s="33"/>
      <c r="G79" s="33"/>
      <c r="H79" s="33"/>
      <c r="I79" s="34"/>
    </row>
    <row r="80" spans="1:9" ht="15" customHeight="1" x14ac:dyDescent="0.2">
      <c r="A80" s="202"/>
      <c r="B80" s="231"/>
      <c r="C80" s="20">
        <f>A76-7</f>
        <v>28</v>
      </c>
      <c r="D80" s="19">
        <v>30</v>
      </c>
      <c r="E80" s="18"/>
      <c r="F80" s="33"/>
      <c r="G80" s="33"/>
      <c r="H80" s="33"/>
      <c r="I80" s="34"/>
    </row>
    <row r="81" spans="1:9" ht="15" customHeight="1" x14ac:dyDescent="0.2">
      <c r="A81" s="202"/>
      <c r="B81" s="232"/>
      <c r="C81" s="20"/>
      <c r="D81" s="19">
        <v>15</v>
      </c>
      <c r="E81" s="18"/>
      <c r="F81" s="18">
        <v>0</v>
      </c>
      <c r="G81" s="18"/>
      <c r="H81" s="18"/>
      <c r="I81" s="23"/>
    </row>
    <row r="82" spans="1:9" ht="15" customHeight="1" x14ac:dyDescent="0.2">
      <c r="A82" s="220">
        <f>A76+1</f>
        <v>36</v>
      </c>
      <c r="B82" s="204"/>
      <c r="C82" s="222"/>
      <c r="D82" s="37">
        <v>50</v>
      </c>
      <c r="E82" s="25"/>
      <c r="F82" s="38"/>
      <c r="G82" s="38"/>
      <c r="H82" s="38"/>
      <c r="I82" s="23"/>
    </row>
    <row r="83" spans="1:9" ht="15" customHeight="1" x14ac:dyDescent="0.2">
      <c r="A83" s="221"/>
      <c r="B83" s="204"/>
      <c r="C83" s="222"/>
      <c r="D83" s="39">
        <v>50</v>
      </c>
      <c r="E83" s="29"/>
      <c r="F83" s="29"/>
      <c r="G83" s="29"/>
      <c r="H83" s="29"/>
      <c r="I83" s="40"/>
    </row>
    <row r="84" spans="1:9" ht="15" customHeight="1" x14ac:dyDescent="0.2">
      <c r="A84" s="221"/>
      <c r="B84" s="204"/>
      <c r="C84" s="222"/>
      <c r="D84" s="39">
        <v>50</v>
      </c>
      <c r="E84" s="41"/>
      <c r="F84" s="41"/>
      <c r="G84" s="41"/>
      <c r="H84" s="41"/>
      <c r="I84" s="40"/>
    </row>
    <row r="85" spans="1:9" ht="15" customHeight="1" x14ac:dyDescent="0.2">
      <c r="A85" s="221"/>
      <c r="B85" s="223" t="s">
        <v>9</v>
      </c>
      <c r="C85" s="20">
        <f>A82-1</f>
        <v>35</v>
      </c>
      <c r="D85" s="39">
        <v>45</v>
      </c>
      <c r="E85" s="41"/>
      <c r="F85" s="43"/>
      <c r="G85" s="43"/>
      <c r="H85" s="43"/>
      <c r="I85" s="44"/>
    </row>
    <row r="86" spans="1:9" ht="15" customHeight="1" x14ac:dyDescent="0.2">
      <c r="A86" s="221"/>
      <c r="B86" s="224"/>
      <c r="C86" s="20">
        <f>A82-7</f>
        <v>29</v>
      </c>
      <c r="D86" s="39">
        <v>30</v>
      </c>
      <c r="E86" s="41"/>
      <c r="F86" s="43"/>
      <c r="G86" s="43"/>
      <c r="H86" s="43"/>
      <c r="I86" s="44"/>
    </row>
    <row r="87" spans="1:9" ht="15" customHeight="1" x14ac:dyDescent="0.2">
      <c r="A87" s="221"/>
      <c r="B87" s="225"/>
      <c r="C87" s="42"/>
      <c r="D87" s="39">
        <v>15</v>
      </c>
      <c r="E87" s="41"/>
      <c r="F87" s="41">
        <v>0</v>
      </c>
      <c r="G87" s="41"/>
      <c r="H87" s="41"/>
      <c r="I87" s="40"/>
    </row>
    <row r="88" spans="1:9" ht="15" customHeight="1" x14ac:dyDescent="0.2">
      <c r="A88" s="220">
        <f>A82+1</f>
        <v>37</v>
      </c>
      <c r="B88" s="226"/>
      <c r="C88" s="227"/>
      <c r="D88" s="37">
        <v>50</v>
      </c>
      <c r="E88" s="25"/>
      <c r="F88" s="38"/>
      <c r="G88" s="38"/>
      <c r="H88" s="38"/>
      <c r="I88" s="23"/>
    </row>
    <row r="89" spans="1:9" ht="15" customHeight="1" x14ac:dyDescent="0.2">
      <c r="A89" s="221"/>
      <c r="B89" s="204"/>
      <c r="C89" s="222"/>
      <c r="D89" s="39">
        <v>50</v>
      </c>
      <c r="E89" s="29"/>
      <c r="F89" s="29"/>
      <c r="G89" s="29"/>
      <c r="H89" s="29"/>
      <c r="I89" s="40"/>
    </row>
    <row r="90" spans="1:9" ht="15" customHeight="1" x14ac:dyDescent="0.2">
      <c r="A90" s="221"/>
      <c r="B90" s="204"/>
      <c r="C90" s="222"/>
      <c r="D90" s="39">
        <v>50</v>
      </c>
      <c r="E90" s="41"/>
      <c r="F90" s="41"/>
      <c r="G90" s="41"/>
      <c r="H90" s="41"/>
      <c r="I90" s="40"/>
    </row>
    <row r="91" spans="1:9" ht="15" customHeight="1" x14ac:dyDescent="0.2">
      <c r="A91" s="221"/>
      <c r="B91" s="223" t="s">
        <v>9</v>
      </c>
      <c r="C91" s="20">
        <f>A88-1</f>
        <v>36</v>
      </c>
      <c r="D91" s="39">
        <v>45</v>
      </c>
      <c r="E91" s="41"/>
      <c r="F91" s="43"/>
      <c r="G91" s="43"/>
      <c r="H91" s="43"/>
      <c r="I91" s="44"/>
    </row>
    <row r="92" spans="1:9" ht="15" customHeight="1" x14ac:dyDescent="0.2">
      <c r="A92" s="221"/>
      <c r="B92" s="224"/>
      <c r="C92" s="20">
        <f>A88-7</f>
        <v>30</v>
      </c>
      <c r="D92" s="39">
        <v>30</v>
      </c>
      <c r="E92" s="41"/>
      <c r="F92" s="43"/>
      <c r="G92" s="43"/>
      <c r="H92" s="43"/>
      <c r="I92" s="44"/>
    </row>
    <row r="93" spans="1:9" ht="15" customHeight="1" x14ac:dyDescent="0.2">
      <c r="A93" s="221"/>
      <c r="B93" s="228"/>
      <c r="C93" s="42"/>
      <c r="D93" s="39">
        <v>15</v>
      </c>
      <c r="E93" s="41"/>
      <c r="F93" s="41"/>
      <c r="G93" s="41"/>
      <c r="H93" s="41"/>
      <c r="I93" s="40"/>
    </row>
    <row r="94" spans="1:9" ht="15" customHeight="1" x14ac:dyDescent="0.2">
      <c r="A94" s="220">
        <f>A88+1</f>
        <v>38</v>
      </c>
      <c r="B94" s="204"/>
      <c r="C94" s="222"/>
      <c r="D94" s="37">
        <v>50</v>
      </c>
      <c r="E94" s="25"/>
      <c r="F94" s="38"/>
      <c r="G94" s="38"/>
      <c r="H94" s="38"/>
      <c r="I94" s="23"/>
    </row>
    <row r="95" spans="1:9" ht="15" customHeight="1" x14ac:dyDescent="0.2">
      <c r="A95" s="221"/>
      <c r="B95" s="204"/>
      <c r="C95" s="222"/>
      <c r="D95" s="39">
        <v>50</v>
      </c>
      <c r="E95" s="29"/>
      <c r="F95" s="29"/>
      <c r="G95" s="29"/>
      <c r="H95" s="29"/>
      <c r="I95" s="40"/>
    </row>
    <row r="96" spans="1:9" ht="15" customHeight="1" x14ac:dyDescent="0.2">
      <c r="A96" s="221"/>
      <c r="B96" s="204"/>
      <c r="C96" s="222"/>
      <c r="D96" s="39">
        <v>50</v>
      </c>
      <c r="E96" s="41"/>
      <c r="F96" s="41"/>
      <c r="G96" s="41"/>
      <c r="H96" s="41"/>
      <c r="I96" s="40"/>
    </row>
    <row r="97" spans="1:9" ht="15" customHeight="1" x14ac:dyDescent="0.2">
      <c r="A97" s="221"/>
      <c r="B97" s="223" t="s">
        <v>9</v>
      </c>
      <c r="C97" s="20">
        <f>A94-1</f>
        <v>37</v>
      </c>
      <c r="D97" s="39">
        <v>45</v>
      </c>
      <c r="E97" s="41"/>
      <c r="F97" s="43"/>
      <c r="G97" s="43"/>
      <c r="H97" s="43"/>
      <c r="I97" s="44"/>
    </row>
    <row r="98" spans="1:9" ht="15" customHeight="1" x14ac:dyDescent="0.2">
      <c r="A98" s="221"/>
      <c r="B98" s="224"/>
      <c r="C98" s="20">
        <f>A94-7</f>
        <v>31</v>
      </c>
      <c r="D98" s="39">
        <v>30</v>
      </c>
      <c r="E98" s="41"/>
      <c r="F98" s="43"/>
      <c r="G98" s="43"/>
      <c r="H98" s="43"/>
      <c r="I98" s="44"/>
    </row>
    <row r="99" spans="1:9" ht="15" customHeight="1" x14ac:dyDescent="0.2">
      <c r="A99" s="221"/>
      <c r="B99" s="228"/>
      <c r="C99" s="42"/>
      <c r="D99" s="39">
        <v>15</v>
      </c>
      <c r="E99" s="41"/>
      <c r="F99" s="41"/>
      <c r="G99" s="41"/>
      <c r="H99" s="41"/>
      <c r="I99" s="40"/>
    </row>
    <row r="100" spans="1:9" ht="15" customHeight="1" x14ac:dyDescent="0.2">
      <c r="A100" s="220">
        <f>A94+1</f>
        <v>39</v>
      </c>
      <c r="B100" s="204"/>
      <c r="C100" s="222"/>
      <c r="D100" s="37">
        <v>50</v>
      </c>
      <c r="E100" s="25"/>
      <c r="F100" s="38"/>
      <c r="G100" s="38"/>
      <c r="H100" s="38"/>
      <c r="I100" s="23"/>
    </row>
    <row r="101" spans="1:9" ht="15" customHeight="1" x14ac:dyDescent="0.2">
      <c r="A101" s="221"/>
      <c r="B101" s="204"/>
      <c r="C101" s="222"/>
      <c r="D101" s="39">
        <v>50</v>
      </c>
      <c r="E101" s="29"/>
      <c r="F101" s="29"/>
      <c r="G101" s="29"/>
      <c r="H101" s="29"/>
      <c r="I101" s="40"/>
    </row>
    <row r="102" spans="1:9" ht="15" customHeight="1" x14ac:dyDescent="0.2">
      <c r="A102" s="221"/>
      <c r="B102" s="204"/>
      <c r="C102" s="222"/>
      <c r="D102" s="39">
        <v>50</v>
      </c>
      <c r="E102" s="41"/>
      <c r="F102" s="41"/>
      <c r="G102" s="41"/>
      <c r="H102" s="41"/>
      <c r="I102" s="40"/>
    </row>
    <row r="103" spans="1:9" ht="15" customHeight="1" x14ac:dyDescent="0.2">
      <c r="A103" s="221"/>
      <c r="B103" s="223" t="s">
        <v>9</v>
      </c>
      <c r="C103" s="20">
        <f>A100-1</f>
        <v>38</v>
      </c>
      <c r="D103" s="39">
        <v>45</v>
      </c>
      <c r="E103" s="41"/>
      <c r="F103" s="43"/>
      <c r="G103" s="43"/>
      <c r="H103" s="43"/>
      <c r="I103" s="44"/>
    </row>
    <row r="104" spans="1:9" ht="15" customHeight="1" x14ac:dyDescent="0.2">
      <c r="A104" s="221"/>
      <c r="B104" s="224"/>
      <c r="C104" s="20">
        <f>A100-7</f>
        <v>32</v>
      </c>
      <c r="D104" s="39">
        <v>30</v>
      </c>
      <c r="E104" s="41"/>
      <c r="F104" s="43"/>
      <c r="G104" s="43"/>
      <c r="H104" s="43"/>
      <c r="I104" s="44"/>
    </row>
    <row r="105" spans="1:9" ht="15" customHeight="1" x14ac:dyDescent="0.2">
      <c r="A105" s="221"/>
      <c r="B105" s="228"/>
      <c r="C105" s="42"/>
      <c r="D105" s="39">
        <v>15</v>
      </c>
      <c r="E105" s="41"/>
      <c r="F105" s="41"/>
      <c r="G105" s="41"/>
      <c r="H105" s="41"/>
      <c r="I105" s="40"/>
    </row>
    <row r="106" spans="1:9" ht="15" customHeight="1" x14ac:dyDescent="0.2">
      <c r="A106" s="220">
        <f>A100+1</f>
        <v>40</v>
      </c>
      <c r="B106" s="204"/>
      <c r="C106" s="222"/>
      <c r="D106" s="37">
        <v>50</v>
      </c>
      <c r="E106" s="25"/>
      <c r="F106" s="38"/>
      <c r="G106" s="38"/>
      <c r="H106" s="38"/>
      <c r="I106" s="23"/>
    </row>
    <row r="107" spans="1:9" ht="15" customHeight="1" x14ac:dyDescent="0.2">
      <c r="A107" s="221"/>
      <c r="B107" s="204"/>
      <c r="C107" s="222"/>
      <c r="D107" s="39">
        <v>50</v>
      </c>
      <c r="E107" s="29"/>
      <c r="F107" s="29"/>
      <c r="G107" s="29"/>
      <c r="H107" s="29"/>
      <c r="I107" s="40"/>
    </row>
    <row r="108" spans="1:9" ht="15" customHeight="1" x14ac:dyDescent="0.2">
      <c r="A108" s="221"/>
      <c r="B108" s="204"/>
      <c r="C108" s="222"/>
      <c r="D108" s="39">
        <v>50</v>
      </c>
      <c r="E108" s="41"/>
      <c r="F108" s="41"/>
      <c r="G108" s="41"/>
      <c r="H108" s="41"/>
      <c r="I108" s="40"/>
    </row>
    <row r="109" spans="1:9" ht="15" customHeight="1" x14ac:dyDescent="0.2">
      <c r="A109" s="221"/>
      <c r="B109" s="223" t="s">
        <v>9</v>
      </c>
      <c r="C109" s="20">
        <f>A106-1</f>
        <v>39</v>
      </c>
      <c r="D109" s="39">
        <v>45</v>
      </c>
      <c r="E109" s="41"/>
      <c r="F109" s="43"/>
      <c r="G109" s="43"/>
      <c r="H109" s="43"/>
      <c r="I109" s="44"/>
    </row>
    <row r="110" spans="1:9" ht="15" customHeight="1" x14ac:dyDescent="0.2">
      <c r="A110" s="221"/>
      <c r="B110" s="224"/>
      <c r="C110" s="20">
        <f>A106-7</f>
        <v>33</v>
      </c>
      <c r="D110" s="39">
        <v>30</v>
      </c>
      <c r="E110" s="41"/>
      <c r="F110" s="43"/>
      <c r="G110" s="43"/>
      <c r="H110" s="43"/>
      <c r="I110" s="44"/>
    </row>
    <row r="111" spans="1:9" ht="15" customHeight="1" x14ac:dyDescent="0.2">
      <c r="A111" s="221"/>
      <c r="B111" s="225"/>
      <c r="C111" s="42"/>
      <c r="D111" s="39">
        <v>15</v>
      </c>
      <c r="E111" s="41"/>
      <c r="F111" s="41"/>
      <c r="G111" s="41"/>
      <c r="H111" s="41"/>
      <c r="I111" s="40"/>
    </row>
    <row r="112" spans="1:9" ht="15" customHeight="1" x14ac:dyDescent="0.2">
      <c r="A112" s="220">
        <f>A106+1</f>
        <v>41</v>
      </c>
      <c r="B112" s="226"/>
      <c r="C112" s="227"/>
      <c r="D112" s="37">
        <v>50</v>
      </c>
      <c r="E112" s="25"/>
      <c r="F112" s="38"/>
      <c r="G112" s="38"/>
      <c r="H112" s="38"/>
      <c r="I112" s="23"/>
    </row>
    <row r="113" spans="1:9" ht="15" customHeight="1" x14ac:dyDescent="0.2">
      <c r="A113" s="221"/>
      <c r="B113" s="204"/>
      <c r="C113" s="222"/>
      <c r="D113" s="39">
        <v>50</v>
      </c>
      <c r="E113" s="29"/>
      <c r="F113" s="29"/>
      <c r="G113" s="29"/>
      <c r="H113" s="29"/>
      <c r="I113" s="40"/>
    </row>
    <row r="114" spans="1:9" ht="15" customHeight="1" x14ac:dyDescent="0.2">
      <c r="A114" s="221"/>
      <c r="B114" s="204"/>
      <c r="C114" s="222"/>
      <c r="D114" s="39">
        <v>50</v>
      </c>
      <c r="E114" s="41"/>
      <c r="F114" s="41"/>
      <c r="G114" s="41"/>
      <c r="H114" s="41"/>
      <c r="I114" s="40"/>
    </row>
    <row r="115" spans="1:9" ht="15" customHeight="1" x14ac:dyDescent="0.2">
      <c r="A115" s="221"/>
      <c r="B115" s="223" t="s">
        <v>9</v>
      </c>
      <c r="C115" s="20">
        <f>A112-1</f>
        <v>40</v>
      </c>
      <c r="D115" s="39">
        <v>45</v>
      </c>
      <c r="E115" s="41"/>
      <c r="F115" s="43"/>
      <c r="G115" s="43"/>
      <c r="H115" s="43"/>
      <c r="I115" s="44"/>
    </row>
    <row r="116" spans="1:9" ht="15" customHeight="1" x14ac:dyDescent="0.2">
      <c r="A116" s="221"/>
      <c r="B116" s="224"/>
      <c r="C116" s="20">
        <f>A112-7</f>
        <v>34</v>
      </c>
      <c r="D116" s="39">
        <v>30</v>
      </c>
      <c r="E116" s="41"/>
      <c r="F116" s="43"/>
      <c r="G116" s="43"/>
      <c r="H116" s="43"/>
      <c r="I116" s="44"/>
    </row>
    <row r="117" spans="1:9" ht="15" customHeight="1" x14ac:dyDescent="0.2">
      <c r="A117" s="221"/>
      <c r="B117" s="228"/>
      <c r="C117" s="42"/>
      <c r="D117" s="39">
        <v>15</v>
      </c>
      <c r="E117" s="41"/>
      <c r="F117" s="41"/>
      <c r="G117" s="41"/>
      <c r="H117" s="41"/>
      <c r="I117" s="40"/>
    </row>
    <row r="118" spans="1:9" ht="15" customHeight="1" thickBot="1" x14ac:dyDescent="0.25">
      <c r="A118" s="8"/>
      <c r="B118" s="9"/>
      <c r="C118" s="9"/>
      <c r="D118" s="10">
        <f>1/60*SUM(D76:D117)</f>
        <v>28</v>
      </c>
      <c r="E118" s="10">
        <f>1/60*SUM(E76:E97)</f>
        <v>0</v>
      </c>
      <c r="F118" s="9"/>
      <c r="G118" s="9"/>
      <c r="H118" s="9"/>
      <c r="I118" s="11"/>
    </row>
    <row r="119" spans="1:9" ht="15" customHeight="1" thickTop="1" x14ac:dyDescent="0.2">
      <c r="A119" s="217"/>
      <c r="B119" s="217"/>
      <c r="C119" s="217"/>
      <c r="D119" s="217"/>
      <c r="E119" s="217"/>
      <c r="F119" s="217"/>
      <c r="G119" s="217"/>
      <c r="H119" s="217"/>
      <c r="I119" s="217"/>
    </row>
    <row r="120" spans="1:9" ht="35.25" customHeight="1" thickBot="1" x14ac:dyDescent="0.35">
      <c r="A120" s="172" t="s">
        <v>66</v>
      </c>
      <c r="B120" s="173"/>
      <c r="C120" s="173"/>
      <c r="D120" s="173"/>
      <c r="E120" s="173"/>
      <c r="F120" s="173"/>
      <c r="G120" s="173"/>
      <c r="H120" s="173"/>
      <c r="I120" s="173"/>
    </row>
    <row r="121" spans="1:9" ht="47.25" customHeight="1" thickTop="1" thickBot="1" x14ac:dyDescent="0.25">
      <c r="A121" s="218" t="s">
        <v>10</v>
      </c>
      <c r="B121" s="175"/>
      <c r="C121" s="1">
        <v>28</v>
      </c>
      <c r="D121" s="176" t="s">
        <v>1</v>
      </c>
      <c r="E121" s="177"/>
      <c r="F121" s="176" t="s">
        <v>2</v>
      </c>
      <c r="G121" s="178"/>
      <c r="H121" s="178"/>
      <c r="I121" s="177"/>
    </row>
    <row r="122" spans="1:9" ht="30" customHeight="1" thickTop="1" x14ac:dyDescent="0.2">
      <c r="A122" s="31" t="s">
        <v>3</v>
      </c>
      <c r="B122" s="219" t="s">
        <v>0</v>
      </c>
      <c r="C122" s="180"/>
      <c r="D122" s="2" t="s">
        <v>4</v>
      </c>
      <c r="E122" s="3" t="s">
        <v>5</v>
      </c>
      <c r="F122" s="2" t="s">
        <v>13</v>
      </c>
      <c r="G122" s="4" t="s">
        <v>6</v>
      </c>
      <c r="H122" s="4" t="s">
        <v>7</v>
      </c>
      <c r="I122" s="5" t="s">
        <v>8</v>
      </c>
    </row>
    <row r="123" spans="1:9" ht="15" customHeight="1" x14ac:dyDescent="0.2">
      <c r="A123" s="213">
        <v>78</v>
      </c>
      <c r="B123" s="214"/>
      <c r="C123" s="163"/>
      <c r="D123" s="24">
        <v>50</v>
      </c>
      <c r="E123" s="25"/>
      <c r="F123" s="25"/>
      <c r="G123" s="25"/>
      <c r="H123" s="25"/>
      <c r="I123" s="7"/>
    </row>
    <row r="124" spans="1:9" ht="15" customHeight="1" x14ac:dyDescent="0.2">
      <c r="A124" s="202"/>
      <c r="B124" s="215"/>
      <c r="C124" s="163"/>
      <c r="D124" s="19">
        <v>50</v>
      </c>
      <c r="E124" s="18"/>
      <c r="F124" s="18"/>
      <c r="G124" s="18"/>
      <c r="H124" s="18"/>
      <c r="I124" s="23"/>
    </row>
    <row r="125" spans="1:9" ht="15" customHeight="1" x14ac:dyDescent="0.2">
      <c r="A125" s="202"/>
      <c r="B125" s="216" t="s">
        <v>9</v>
      </c>
      <c r="C125" s="42">
        <f>A123-1</f>
        <v>77</v>
      </c>
      <c r="D125" s="39">
        <v>30</v>
      </c>
      <c r="E125" s="41"/>
      <c r="F125" s="43"/>
      <c r="G125" s="43"/>
      <c r="H125" s="43"/>
      <c r="I125" s="44"/>
    </row>
    <row r="126" spans="1:9" ht="15" customHeight="1" x14ac:dyDescent="0.2">
      <c r="A126" s="202"/>
      <c r="B126" s="216"/>
      <c r="C126" s="42">
        <f>A123-7</f>
        <v>71</v>
      </c>
      <c r="D126" s="39">
        <v>20</v>
      </c>
      <c r="E126" s="41"/>
      <c r="F126" s="43"/>
      <c r="G126" s="43"/>
      <c r="H126" s="43"/>
      <c r="I126" s="44"/>
    </row>
    <row r="127" spans="1:9" ht="15" customHeight="1" x14ac:dyDescent="0.2">
      <c r="A127" s="202"/>
      <c r="B127" s="216"/>
      <c r="C127" s="27"/>
      <c r="D127" s="19">
        <v>15</v>
      </c>
      <c r="E127" s="18"/>
      <c r="F127" s="18"/>
      <c r="G127" s="18"/>
      <c r="H127" s="18"/>
      <c r="I127" s="23"/>
    </row>
    <row r="128" spans="1:9" ht="15" customHeight="1" x14ac:dyDescent="0.2">
      <c r="A128" s="202"/>
      <c r="B128" s="216"/>
      <c r="C128" s="42"/>
      <c r="D128" s="19">
        <v>15</v>
      </c>
      <c r="E128" s="18"/>
      <c r="F128" s="18"/>
      <c r="G128" s="18"/>
      <c r="H128" s="18"/>
      <c r="I128" s="23"/>
    </row>
    <row r="129" spans="1:9" ht="15" customHeight="1" x14ac:dyDescent="0.2">
      <c r="A129" s="202"/>
      <c r="B129" s="216" t="s">
        <v>11</v>
      </c>
      <c r="C129" s="27"/>
      <c r="D129" s="19">
        <v>10</v>
      </c>
      <c r="E129" s="18"/>
      <c r="F129" s="21"/>
      <c r="G129" s="22"/>
      <c r="H129" s="26"/>
      <c r="I129" s="23"/>
    </row>
    <row r="130" spans="1:9" ht="15" customHeight="1" x14ac:dyDescent="0.2">
      <c r="A130" s="202"/>
      <c r="B130" s="216"/>
      <c r="C130" s="27"/>
      <c r="D130" s="19">
        <v>10</v>
      </c>
      <c r="E130" s="18"/>
      <c r="F130" s="21"/>
      <c r="G130" s="22"/>
      <c r="H130" s="26"/>
      <c r="I130" s="23"/>
    </row>
    <row r="131" spans="1:9" ht="15" customHeight="1" x14ac:dyDescent="0.2">
      <c r="A131" s="202"/>
      <c r="B131" s="216" t="s">
        <v>12</v>
      </c>
      <c r="C131" s="27"/>
      <c r="D131" s="19">
        <v>20</v>
      </c>
      <c r="E131" s="18"/>
      <c r="F131" s="21"/>
      <c r="G131" s="22"/>
      <c r="H131" s="26"/>
      <c r="I131" s="23"/>
    </row>
    <row r="132" spans="1:9" ht="15" customHeight="1" x14ac:dyDescent="0.2">
      <c r="A132" s="203"/>
      <c r="B132" s="216"/>
      <c r="C132" s="27"/>
      <c r="D132" s="19">
        <v>20</v>
      </c>
      <c r="E132" s="47"/>
      <c r="F132" s="21"/>
      <c r="G132" s="22"/>
      <c r="H132" s="18"/>
      <c r="I132" s="23"/>
    </row>
    <row r="133" spans="1:9" ht="15" customHeight="1" x14ac:dyDescent="0.2">
      <c r="A133" s="201">
        <f>A123+1</f>
        <v>79</v>
      </c>
      <c r="B133" s="204"/>
      <c r="C133" s="205"/>
      <c r="D133" s="24">
        <v>50</v>
      </c>
      <c r="E133" s="38"/>
      <c r="F133" s="38"/>
      <c r="G133" s="38"/>
      <c r="H133" s="38"/>
      <c r="I133" s="23"/>
    </row>
    <row r="134" spans="1:9" ht="15" customHeight="1" x14ac:dyDescent="0.2">
      <c r="A134" s="202"/>
      <c r="B134" s="206"/>
      <c r="C134" s="207"/>
      <c r="D134" s="19">
        <v>50</v>
      </c>
      <c r="E134" s="29"/>
      <c r="F134" s="29"/>
      <c r="G134" s="29"/>
      <c r="H134" s="29"/>
      <c r="I134" s="40"/>
    </row>
    <row r="135" spans="1:9" ht="15" customHeight="1" x14ac:dyDescent="0.2">
      <c r="A135" s="202"/>
      <c r="B135" s="208" t="s">
        <v>9</v>
      </c>
      <c r="C135" s="42">
        <f>A133-1</f>
        <v>78</v>
      </c>
      <c r="D135" s="39">
        <v>30</v>
      </c>
      <c r="E135" s="41"/>
      <c r="F135" s="43"/>
      <c r="G135" s="43"/>
      <c r="H135" s="43"/>
      <c r="I135" s="44"/>
    </row>
    <row r="136" spans="1:9" ht="15" customHeight="1" x14ac:dyDescent="0.2">
      <c r="A136" s="202"/>
      <c r="B136" s="209"/>
      <c r="C136" s="42">
        <f>A133-7</f>
        <v>72</v>
      </c>
      <c r="D136" s="39">
        <v>20</v>
      </c>
      <c r="E136" s="41"/>
      <c r="F136" s="43"/>
      <c r="G136" s="43"/>
      <c r="H136" s="43"/>
      <c r="I136" s="44"/>
    </row>
    <row r="137" spans="1:9" ht="15" customHeight="1" x14ac:dyDescent="0.2">
      <c r="A137" s="202"/>
      <c r="B137" s="209"/>
      <c r="C137" s="42"/>
      <c r="D137" s="19">
        <v>15</v>
      </c>
      <c r="E137" s="41"/>
      <c r="F137" s="41"/>
      <c r="G137" s="41"/>
      <c r="H137" s="41"/>
      <c r="I137" s="40"/>
    </row>
    <row r="138" spans="1:9" ht="15" customHeight="1" x14ac:dyDescent="0.2">
      <c r="A138" s="202"/>
      <c r="B138" s="210"/>
      <c r="C138" s="42"/>
      <c r="D138" s="19">
        <v>15</v>
      </c>
      <c r="E138" s="41"/>
      <c r="F138" s="41"/>
      <c r="G138" s="41"/>
      <c r="H138" s="41"/>
      <c r="I138" s="40"/>
    </row>
    <row r="139" spans="1:9" ht="15" customHeight="1" x14ac:dyDescent="0.2">
      <c r="A139" s="202"/>
      <c r="B139" s="211" t="s">
        <v>11</v>
      </c>
      <c r="C139" s="42"/>
      <c r="D139" s="19">
        <v>10</v>
      </c>
      <c r="E139" s="41"/>
      <c r="F139" s="45"/>
      <c r="G139" s="46"/>
      <c r="H139" s="41"/>
      <c r="I139" s="40"/>
    </row>
    <row r="140" spans="1:9" ht="15" customHeight="1" x14ac:dyDescent="0.2">
      <c r="A140" s="202"/>
      <c r="B140" s="210"/>
      <c r="C140" s="42"/>
      <c r="D140" s="19">
        <v>10</v>
      </c>
      <c r="E140" s="41"/>
      <c r="F140" s="45"/>
      <c r="G140" s="46"/>
      <c r="H140" s="41"/>
      <c r="I140" s="40"/>
    </row>
    <row r="141" spans="1:9" ht="15" customHeight="1" x14ac:dyDescent="0.2">
      <c r="A141" s="202"/>
      <c r="B141" s="211" t="s">
        <v>12</v>
      </c>
      <c r="C141" s="42"/>
      <c r="D141" s="19">
        <v>20</v>
      </c>
      <c r="E141" s="41"/>
      <c r="F141" s="45"/>
      <c r="G141" s="46"/>
      <c r="H141" s="41"/>
      <c r="I141" s="40"/>
    </row>
    <row r="142" spans="1:9" ht="15" customHeight="1" x14ac:dyDescent="0.2">
      <c r="A142" s="203"/>
      <c r="B142" s="210"/>
      <c r="C142" s="42"/>
      <c r="D142" s="19">
        <v>20</v>
      </c>
      <c r="E142" s="41"/>
      <c r="F142" s="45"/>
      <c r="G142" s="46"/>
      <c r="H142" s="41"/>
      <c r="I142" s="40"/>
    </row>
    <row r="143" spans="1:9" ht="15" customHeight="1" x14ac:dyDescent="0.2">
      <c r="A143" s="201">
        <f>A133+1</f>
        <v>80</v>
      </c>
      <c r="B143" s="204"/>
      <c r="C143" s="205"/>
      <c r="D143" s="24">
        <v>50</v>
      </c>
      <c r="E143" s="38"/>
      <c r="F143" s="38"/>
      <c r="G143" s="38"/>
      <c r="H143" s="38"/>
      <c r="I143" s="23"/>
    </row>
    <row r="144" spans="1:9" ht="15" customHeight="1" x14ac:dyDescent="0.2">
      <c r="A144" s="202"/>
      <c r="B144" s="206"/>
      <c r="C144" s="207"/>
      <c r="D144" s="19">
        <v>50</v>
      </c>
      <c r="E144" s="29"/>
      <c r="F144" s="29"/>
      <c r="G144" s="29"/>
      <c r="H144" s="29"/>
      <c r="I144" s="40"/>
    </row>
    <row r="145" spans="1:9" ht="15" customHeight="1" x14ac:dyDescent="0.2">
      <c r="A145" s="202"/>
      <c r="B145" s="208" t="s">
        <v>9</v>
      </c>
      <c r="C145" s="42">
        <f>A143-1</f>
        <v>79</v>
      </c>
      <c r="D145" s="39">
        <v>30</v>
      </c>
      <c r="E145" s="41"/>
      <c r="F145" s="43"/>
      <c r="G145" s="43"/>
      <c r="H145" s="43"/>
      <c r="I145" s="44"/>
    </row>
    <row r="146" spans="1:9" ht="15" customHeight="1" x14ac:dyDescent="0.2">
      <c r="A146" s="202"/>
      <c r="B146" s="209"/>
      <c r="C146" s="42">
        <f>A143-7</f>
        <v>73</v>
      </c>
      <c r="D146" s="39">
        <v>20</v>
      </c>
      <c r="E146" s="41"/>
      <c r="F146" s="43"/>
      <c r="G146" s="43"/>
      <c r="H146" s="43"/>
      <c r="I146" s="44"/>
    </row>
    <row r="147" spans="1:9" ht="15" customHeight="1" x14ac:dyDescent="0.2">
      <c r="A147" s="202"/>
      <c r="B147" s="209"/>
      <c r="C147" s="42"/>
      <c r="D147" s="19">
        <v>15</v>
      </c>
      <c r="E147" s="41"/>
      <c r="F147" s="41"/>
      <c r="G147" s="41"/>
      <c r="H147" s="41"/>
      <c r="I147" s="40"/>
    </row>
    <row r="148" spans="1:9" ht="15" customHeight="1" x14ac:dyDescent="0.2">
      <c r="A148" s="202"/>
      <c r="B148" s="210"/>
      <c r="C148" s="42"/>
      <c r="D148" s="19">
        <v>15</v>
      </c>
      <c r="E148" s="41"/>
      <c r="F148" s="41"/>
      <c r="G148" s="41"/>
      <c r="H148" s="41"/>
      <c r="I148" s="40"/>
    </row>
    <row r="149" spans="1:9" ht="15" customHeight="1" x14ac:dyDescent="0.2">
      <c r="A149" s="202"/>
      <c r="B149" s="211" t="s">
        <v>11</v>
      </c>
      <c r="C149" s="42"/>
      <c r="D149" s="19">
        <v>10</v>
      </c>
      <c r="E149" s="41"/>
      <c r="F149" s="45"/>
      <c r="G149" s="46"/>
      <c r="H149" s="41"/>
      <c r="I149" s="40"/>
    </row>
    <row r="150" spans="1:9" ht="15" customHeight="1" x14ac:dyDescent="0.2">
      <c r="A150" s="202"/>
      <c r="B150" s="210"/>
      <c r="C150" s="42"/>
      <c r="D150" s="19">
        <v>10</v>
      </c>
      <c r="E150" s="41"/>
      <c r="F150" s="45"/>
      <c r="G150" s="46"/>
      <c r="H150" s="41"/>
      <c r="I150" s="40"/>
    </row>
    <row r="151" spans="1:9" ht="15" customHeight="1" x14ac:dyDescent="0.2">
      <c r="A151" s="202"/>
      <c r="B151" s="211" t="s">
        <v>12</v>
      </c>
      <c r="C151" s="42"/>
      <c r="D151" s="19">
        <v>20</v>
      </c>
      <c r="E151" s="41"/>
      <c r="F151" s="45"/>
      <c r="G151" s="46"/>
      <c r="H151" s="41"/>
      <c r="I151" s="40"/>
    </row>
    <row r="152" spans="1:9" ht="15" customHeight="1" x14ac:dyDescent="0.2">
      <c r="A152" s="203"/>
      <c r="B152" s="210"/>
      <c r="C152" s="42"/>
      <c r="D152" s="19">
        <v>20</v>
      </c>
      <c r="E152" s="41"/>
      <c r="F152" s="45"/>
      <c r="G152" s="46"/>
      <c r="H152" s="41"/>
      <c r="I152" s="40"/>
    </row>
    <row r="153" spans="1:9" ht="15" customHeight="1" x14ac:dyDescent="0.2">
      <c r="A153" s="201">
        <f>A143+1</f>
        <v>81</v>
      </c>
      <c r="B153" s="204"/>
      <c r="C153" s="205"/>
      <c r="D153" s="24">
        <v>50</v>
      </c>
      <c r="E153" s="38"/>
      <c r="F153" s="38"/>
      <c r="G153" s="38"/>
      <c r="H153" s="38"/>
      <c r="I153" s="23"/>
    </row>
    <row r="154" spans="1:9" ht="15" customHeight="1" x14ac:dyDescent="0.2">
      <c r="A154" s="202"/>
      <c r="B154" s="206"/>
      <c r="C154" s="207"/>
      <c r="D154" s="19">
        <v>50</v>
      </c>
      <c r="E154" s="29"/>
      <c r="F154" s="29"/>
      <c r="G154" s="29"/>
      <c r="H154" s="29"/>
      <c r="I154" s="40"/>
    </row>
    <row r="155" spans="1:9" ht="15" customHeight="1" x14ac:dyDescent="0.2">
      <c r="A155" s="202"/>
      <c r="B155" s="208" t="s">
        <v>9</v>
      </c>
      <c r="C155" s="42">
        <f>A153-1</f>
        <v>80</v>
      </c>
      <c r="D155" s="39">
        <v>30</v>
      </c>
      <c r="E155" s="41"/>
      <c r="F155" s="43"/>
      <c r="G155" s="43"/>
      <c r="H155" s="43"/>
      <c r="I155" s="44"/>
    </row>
    <row r="156" spans="1:9" ht="15" customHeight="1" x14ac:dyDescent="0.2">
      <c r="A156" s="202"/>
      <c r="B156" s="209"/>
      <c r="C156" s="42">
        <f>A153-7</f>
        <v>74</v>
      </c>
      <c r="D156" s="39">
        <v>20</v>
      </c>
      <c r="E156" s="41"/>
      <c r="F156" s="43"/>
      <c r="G156" s="43"/>
      <c r="H156" s="43"/>
      <c r="I156" s="44"/>
    </row>
    <row r="157" spans="1:9" ht="15" customHeight="1" x14ac:dyDescent="0.2">
      <c r="A157" s="202"/>
      <c r="B157" s="209"/>
      <c r="C157" s="42"/>
      <c r="D157" s="19">
        <v>15</v>
      </c>
      <c r="E157" s="41"/>
      <c r="F157" s="41"/>
      <c r="G157" s="41"/>
      <c r="H157" s="41"/>
      <c r="I157" s="40"/>
    </row>
    <row r="158" spans="1:9" ht="15" customHeight="1" x14ac:dyDescent="0.2">
      <c r="A158" s="202"/>
      <c r="B158" s="210"/>
      <c r="C158" s="42"/>
      <c r="D158" s="19">
        <v>15</v>
      </c>
      <c r="E158" s="41"/>
      <c r="F158" s="41"/>
      <c r="G158" s="41"/>
      <c r="H158" s="41"/>
      <c r="I158" s="40"/>
    </row>
    <row r="159" spans="1:9" ht="15" customHeight="1" x14ac:dyDescent="0.2">
      <c r="A159" s="202"/>
      <c r="B159" s="211" t="s">
        <v>11</v>
      </c>
      <c r="C159" s="42"/>
      <c r="D159" s="19">
        <v>10</v>
      </c>
      <c r="E159" s="41"/>
      <c r="F159" s="45"/>
      <c r="G159" s="46"/>
      <c r="H159" s="41"/>
      <c r="I159" s="40"/>
    </row>
    <row r="160" spans="1:9" ht="15" customHeight="1" x14ac:dyDescent="0.2">
      <c r="A160" s="202"/>
      <c r="B160" s="210"/>
      <c r="C160" s="42"/>
      <c r="D160" s="19">
        <v>10</v>
      </c>
      <c r="E160" s="41"/>
      <c r="F160" s="45"/>
      <c r="G160" s="46"/>
      <c r="H160" s="41"/>
      <c r="I160" s="40"/>
    </row>
    <row r="161" spans="1:9" ht="15" customHeight="1" x14ac:dyDescent="0.2">
      <c r="A161" s="202"/>
      <c r="B161" s="211" t="s">
        <v>12</v>
      </c>
      <c r="C161" s="42"/>
      <c r="D161" s="19">
        <v>20</v>
      </c>
      <c r="E161" s="41"/>
      <c r="F161" s="45"/>
      <c r="G161" s="46"/>
      <c r="H161" s="41"/>
      <c r="I161" s="40"/>
    </row>
    <row r="162" spans="1:9" ht="15" customHeight="1" x14ac:dyDescent="0.2">
      <c r="A162" s="203"/>
      <c r="B162" s="212"/>
      <c r="C162" s="42"/>
      <c r="D162" s="19">
        <v>20</v>
      </c>
      <c r="E162" s="41"/>
      <c r="F162" s="45"/>
      <c r="G162" s="46"/>
      <c r="H162" s="41"/>
      <c r="I162" s="40"/>
    </row>
    <row r="163" spans="1:9" ht="15" customHeight="1" x14ac:dyDescent="0.2">
      <c r="A163" s="201">
        <f>A153+1</f>
        <v>82</v>
      </c>
      <c r="B163" s="204"/>
      <c r="C163" s="205"/>
      <c r="D163" s="24">
        <v>50</v>
      </c>
      <c r="E163" s="38"/>
      <c r="F163" s="38"/>
      <c r="G163" s="38"/>
      <c r="H163" s="38"/>
      <c r="I163" s="23"/>
    </row>
    <row r="164" spans="1:9" ht="15" customHeight="1" x14ac:dyDescent="0.2">
      <c r="A164" s="202"/>
      <c r="B164" s="206"/>
      <c r="C164" s="207"/>
      <c r="D164" s="19">
        <v>50</v>
      </c>
      <c r="E164" s="29"/>
      <c r="F164" s="29"/>
      <c r="G164" s="29"/>
      <c r="H164" s="29"/>
      <c r="I164" s="40"/>
    </row>
    <row r="165" spans="1:9" ht="15" customHeight="1" x14ac:dyDescent="0.2">
      <c r="A165" s="202"/>
      <c r="B165" s="208" t="s">
        <v>9</v>
      </c>
      <c r="C165" s="42">
        <f>A163-1</f>
        <v>81</v>
      </c>
      <c r="D165" s="39">
        <v>30</v>
      </c>
      <c r="E165" s="41"/>
      <c r="F165" s="43"/>
      <c r="G165" s="43"/>
      <c r="H165" s="43"/>
      <c r="I165" s="44"/>
    </row>
    <row r="166" spans="1:9" ht="15" customHeight="1" x14ac:dyDescent="0.2">
      <c r="A166" s="202"/>
      <c r="B166" s="209"/>
      <c r="C166" s="42">
        <f>A163-7</f>
        <v>75</v>
      </c>
      <c r="D166" s="39">
        <v>20</v>
      </c>
      <c r="E166" s="41"/>
      <c r="F166" s="43"/>
      <c r="G166" s="43"/>
      <c r="H166" s="43"/>
      <c r="I166" s="44"/>
    </row>
    <row r="167" spans="1:9" ht="15" customHeight="1" x14ac:dyDescent="0.2">
      <c r="A167" s="202"/>
      <c r="B167" s="209"/>
      <c r="C167" s="42"/>
      <c r="D167" s="19">
        <v>15</v>
      </c>
      <c r="E167" s="41"/>
      <c r="F167" s="41"/>
      <c r="G167" s="41"/>
      <c r="H167" s="41"/>
      <c r="I167" s="40"/>
    </row>
    <row r="168" spans="1:9" ht="15" customHeight="1" x14ac:dyDescent="0.2">
      <c r="A168" s="202"/>
      <c r="B168" s="210"/>
      <c r="C168" s="42"/>
      <c r="D168" s="19">
        <v>15</v>
      </c>
      <c r="E168" s="41"/>
      <c r="F168" s="41"/>
      <c r="G168" s="41"/>
      <c r="H168" s="41"/>
      <c r="I168" s="40"/>
    </row>
    <row r="169" spans="1:9" ht="15" customHeight="1" x14ac:dyDescent="0.2">
      <c r="A169" s="202"/>
      <c r="B169" s="211" t="s">
        <v>11</v>
      </c>
      <c r="C169" s="42"/>
      <c r="D169" s="19">
        <v>10</v>
      </c>
      <c r="E169" s="41"/>
      <c r="F169" s="45"/>
      <c r="G169" s="46"/>
      <c r="H169" s="41"/>
      <c r="I169" s="40"/>
    </row>
    <row r="170" spans="1:9" ht="15" customHeight="1" x14ac:dyDescent="0.2">
      <c r="A170" s="202"/>
      <c r="B170" s="210"/>
      <c r="C170" s="42"/>
      <c r="D170" s="19">
        <v>10</v>
      </c>
      <c r="E170" s="41"/>
      <c r="F170" s="45"/>
      <c r="G170" s="46"/>
      <c r="H170" s="41"/>
      <c r="I170" s="40"/>
    </row>
    <row r="171" spans="1:9" ht="15" customHeight="1" x14ac:dyDescent="0.2">
      <c r="A171" s="202"/>
      <c r="B171" s="211" t="s">
        <v>12</v>
      </c>
      <c r="C171" s="42"/>
      <c r="D171" s="19">
        <v>20</v>
      </c>
      <c r="E171" s="41"/>
      <c r="F171" s="45"/>
      <c r="G171" s="46"/>
      <c r="H171" s="41"/>
      <c r="I171" s="40"/>
    </row>
    <row r="172" spans="1:9" ht="15" customHeight="1" x14ac:dyDescent="0.2">
      <c r="A172" s="203"/>
      <c r="B172" s="210"/>
      <c r="C172" s="42"/>
      <c r="D172" s="19">
        <v>20</v>
      </c>
      <c r="E172" s="41"/>
      <c r="F172" s="45"/>
      <c r="G172" s="46"/>
      <c r="H172" s="41"/>
      <c r="I172" s="40"/>
    </row>
    <row r="173" spans="1:9" ht="15" customHeight="1" x14ac:dyDescent="0.2">
      <c r="A173" s="201">
        <f>A163+1</f>
        <v>83</v>
      </c>
      <c r="B173" s="204"/>
      <c r="C173" s="205"/>
      <c r="D173" s="24">
        <v>50</v>
      </c>
      <c r="E173" s="38"/>
      <c r="F173" s="38"/>
      <c r="G173" s="38"/>
      <c r="H173" s="38"/>
      <c r="I173" s="23"/>
    </row>
    <row r="174" spans="1:9" ht="15" customHeight="1" x14ac:dyDescent="0.2">
      <c r="A174" s="202"/>
      <c r="B174" s="206"/>
      <c r="C174" s="207"/>
      <c r="D174" s="19">
        <v>50</v>
      </c>
      <c r="E174" s="29"/>
      <c r="F174" s="29"/>
      <c r="G174" s="29"/>
      <c r="H174" s="29"/>
      <c r="I174" s="40"/>
    </row>
    <row r="175" spans="1:9" ht="15" customHeight="1" x14ac:dyDescent="0.2">
      <c r="A175" s="202"/>
      <c r="B175" s="208" t="s">
        <v>9</v>
      </c>
      <c r="C175" s="42">
        <f>A173-1</f>
        <v>82</v>
      </c>
      <c r="D175" s="39">
        <v>30</v>
      </c>
      <c r="E175" s="41"/>
      <c r="F175" s="43"/>
      <c r="G175" s="43"/>
      <c r="H175" s="43"/>
      <c r="I175" s="44"/>
    </row>
    <row r="176" spans="1:9" ht="15" customHeight="1" x14ac:dyDescent="0.2">
      <c r="A176" s="202"/>
      <c r="B176" s="209"/>
      <c r="C176" s="42">
        <f>A173-7</f>
        <v>76</v>
      </c>
      <c r="D176" s="39">
        <v>20</v>
      </c>
      <c r="E176" s="41"/>
      <c r="F176" s="43"/>
      <c r="G176" s="43"/>
      <c r="H176" s="43"/>
      <c r="I176" s="44"/>
    </row>
    <row r="177" spans="1:9" ht="15" customHeight="1" x14ac:dyDescent="0.2">
      <c r="A177" s="202"/>
      <c r="B177" s="209"/>
      <c r="C177" s="42"/>
      <c r="D177" s="19">
        <v>15</v>
      </c>
      <c r="E177" s="41"/>
      <c r="F177" s="41"/>
      <c r="G177" s="41"/>
      <c r="H177" s="41"/>
      <c r="I177" s="40"/>
    </row>
    <row r="178" spans="1:9" ht="15" customHeight="1" x14ac:dyDescent="0.2">
      <c r="A178" s="202"/>
      <c r="B178" s="210"/>
      <c r="C178" s="42"/>
      <c r="D178" s="19">
        <v>15</v>
      </c>
      <c r="E178" s="41"/>
      <c r="F178" s="41"/>
      <c r="G178" s="41"/>
      <c r="H178" s="41"/>
      <c r="I178" s="40"/>
    </row>
    <row r="179" spans="1:9" ht="15" customHeight="1" x14ac:dyDescent="0.2">
      <c r="A179" s="202"/>
      <c r="B179" s="211" t="s">
        <v>11</v>
      </c>
      <c r="C179" s="42"/>
      <c r="D179" s="19">
        <v>10</v>
      </c>
      <c r="E179" s="41"/>
      <c r="F179" s="45"/>
      <c r="G179" s="46"/>
      <c r="H179" s="41"/>
      <c r="I179" s="40"/>
    </row>
    <row r="180" spans="1:9" ht="15" customHeight="1" x14ac:dyDescent="0.2">
      <c r="A180" s="202"/>
      <c r="B180" s="210"/>
      <c r="C180" s="42"/>
      <c r="D180" s="19">
        <v>10</v>
      </c>
      <c r="E180" s="41"/>
      <c r="F180" s="45"/>
      <c r="G180" s="46"/>
      <c r="H180" s="41"/>
      <c r="I180" s="40"/>
    </row>
    <row r="181" spans="1:9" ht="15" customHeight="1" x14ac:dyDescent="0.2">
      <c r="A181" s="202"/>
      <c r="B181" s="211" t="s">
        <v>12</v>
      </c>
      <c r="C181" s="42"/>
      <c r="D181" s="19">
        <v>20</v>
      </c>
      <c r="E181" s="41"/>
      <c r="F181" s="45"/>
      <c r="G181" s="46"/>
      <c r="H181" s="41"/>
      <c r="I181" s="40"/>
    </row>
    <row r="182" spans="1:9" ht="15" customHeight="1" x14ac:dyDescent="0.2">
      <c r="A182" s="203"/>
      <c r="B182" s="212"/>
      <c r="C182" s="42"/>
      <c r="D182" s="19">
        <v>20</v>
      </c>
      <c r="E182" s="41"/>
      <c r="F182" s="45"/>
      <c r="G182" s="46"/>
      <c r="H182" s="41"/>
      <c r="I182" s="40"/>
    </row>
    <row r="183" spans="1:9" ht="15" customHeight="1" x14ac:dyDescent="0.2">
      <c r="A183" s="201">
        <f>A173+1</f>
        <v>84</v>
      </c>
      <c r="B183" s="204"/>
      <c r="C183" s="205"/>
      <c r="D183" s="24">
        <v>50</v>
      </c>
      <c r="E183" s="38"/>
      <c r="F183" s="38"/>
      <c r="G183" s="38"/>
      <c r="H183" s="38"/>
      <c r="I183" s="23"/>
    </row>
    <row r="184" spans="1:9" ht="15" customHeight="1" x14ac:dyDescent="0.2">
      <c r="A184" s="202"/>
      <c r="B184" s="206"/>
      <c r="C184" s="207"/>
      <c r="D184" s="19">
        <v>50</v>
      </c>
      <c r="E184" s="29"/>
      <c r="F184" s="29"/>
      <c r="G184" s="29"/>
      <c r="H184" s="29"/>
      <c r="I184" s="40"/>
    </row>
    <row r="185" spans="1:9" ht="15" customHeight="1" x14ac:dyDescent="0.2">
      <c r="A185" s="202"/>
      <c r="B185" s="208" t="s">
        <v>9</v>
      </c>
      <c r="C185" s="42">
        <f>A183-1</f>
        <v>83</v>
      </c>
      <c r="D185" s="39">
        <v>30</v>
      </c>
      <c r="E185" s="41"/>
      <c r="F185" s="43"/>
      <c r="G185" s="43"/>
      <c r="H185" s="43"/>
      <c r="I185" s="44"/>
    </row>
    <row r="186" spans="1:9" ht="15" customHeight="1" x14ac:dyDescent="0.2">
      <c r="A186" s="202"/>
      <c r="B186" s="209"/>
      <c r="C186" s="42">
        <f>A183-7</f>
        <v>77</v>
      </c>
      <c r="D186" s="39">
        <v>20</v>
      </c>
      <c r="E186" s="41"/>
      <c r="F186" s="43"/>
      <c r="G186" s="43"/>
      <c r="H186" s="43"/>
      <c r="I186" s="44"/>
    </row>
    <row r="187" spans="1:9" ht="15" customHeight="1" x14ac:dyDescent="0.2">
      <c r="A187" s="202"/>
      <c r="B187" s="209"/>
      <c r="C187" s="42"/>
      <c r="D187" s="19">
        <v>15</v>
      </c>
      <c r="E187" s="41"/>
      <c r="F187" s="41"/>
      <c r="G187" s="41"/>
      <c r="H187" s="41"/>
      <c r="I187" s="40"/>
    </row>
    <row r="188" spans="1:9" ht="15" customHeight="1" x14ac:dyDescent="0.2">
      <c r="A188" s="202"/>
      <c r="B188" s="210"/>
      <c r="C188" s="42"/>
      <c r="D188" s="19">
        <v>15</v>
      </c>
      <c r="E188" s="41"/>
      <c r="F188" s="41"/>
      <c r="G188" s="41"/>
      <c r="H188" s="41"/>
      <c r="I188" s="40"/>
    </row>
    <row r="189" spans="1:9" ht="15" customHeight="1" x14ac:dyDescent="0.2">
      <c r="A189" s="202"/>
      <c r="B189" s="211" t="s">
        <v>11</v>
      </c>
      <c r="C189" s="42"/>
      <c r="D189" s="19">
        <v>10</v>
      </c>
      <c r="E189" s="41"/>
      <c r="F189" s="45"/>
      <c r="G189" s="46"/>
      <c r="H189" s="41"/>
      <c r="I189" s="40"/>
    </row>
    <row r="190" spans="1:9" ht="15" customHeight="1" x14ac:dyDescent="0.2">
      <c r="A190" s="202"/>
      <c r="B190" s="210"/>
      <c r="C190" s="42"/>
      <c r="D190" s="19">
        <v>10</v>
      </c>
      <c r="E190" s="41"/>
      <c r="F190" s="45"/>
      <c r="G190" s="46"/>
      <c r="H190" s="41"/>
      <c r="I190" s="40"/>
    </row>
    <row r="191" spans="1:9" ht="15" customHeight="1" x14ac:dyDescent="0.2">
      <c r="A191" s="202"/>
      <c r="B191" s="211" t="s">
        <v>12</v>
      </c>
      <c r="C191" s="42"/>
      <c r="D191" s="19">
        <v>20</v>
      </c>
      <c r="E191" s="41"/>
      <c r="F191" s="45"/>
      <c r="G191" s="46"/>
      <c r="H191" s="41"/>
      <c r="I191" s="40"/>
    </row>
    <row r="192" spans="1:9" ht="15" customHeight="1" x14ac:dyDescent="0.2">
      <c r="A192" s="203"/>
      <c r="B192" s="210"/>
      <c r="C192" s="42"/>
      <c r="D192" s="19">
        <v>20</v>
      </c>
      <c r="E192" s="41"/>
      <c r="F192" s="45"/>
      <c r="G192" s="46"/>
      <c r="H192" s="41"/>
      <c r="I192" s="40"/>
    </row>
    <row r="193" spans="1:9" ht="15" customHeight="1" thickBot="1" x14ac:dyDescent="0.25">
      <c r="A193" s="8"/>
      <c r="B193" s="28"/>
      <c r="C193" s="9"/>
      <c r="D193" s="10">
        <f>1/60*SUM(D123:D192)</f>
        <v>28</v>
      </c>
      <c r="E193" s="10">
        <f>1/60*SUM(E123:E150)</f>
        <v>0</v>
      </c>
      <c r="F193" s="9"/>
      <c r="G193" s="9"/>
      <c r="H193" s="9"/>
      <c r="I193" s="11"/>
    </row>
    <row r="194" spans="1:9" ht="15" customHeight="1" thickTop="1" x14ac:dyDescent="0.2"/>
  </sheetData>
  <mergeCells count="163">
    <mergeCell ref="A1:I1"/>
    <mergeCell ref="A2:B2"/>
    <mergeCell ref="D2:E2"/>
    <mergeCell ref="F2:I2"/>
    <mergeCell ref="B3:C3"/>
    <mergeCell ref="A4:A6"/>
    <mergeCell ref="B4:C4"/>
    <mergeCell ref="B5:C5"/>
    <mergeCell ref="B6:C6"/>
    <mergeCell ref="A15:A18"/>
    <mergeCell ref="B15:C15"/>
    <mergeCell ref="B16:C16"/>
    <mergeCell ref="B17:C17"/>
    <mergeCell ref="A19:A22"/>
    <mergeCell ref="B19:C19"/>
    <mergeCell ref="B20:C20"/>
    <mergeCell ref="B21:C21"/>
    <mergeCell ref="A7:A10"/>
    <mergeCell ref="B7:C7"/>
    <mergeCell ref="B9:C9"/>
    <mergeCell ref="A11:A14"/>
    <mergeCell ref="B11:C11"/>
    <mergeCell ref="B12:C12"/>
    <mergeCell ref="B13:C13"/>
    <mergeCell ref="B8:C8"/>
    <mergeCell ref="A32:I32"/>
    <mergeCell ref="A33:I33"/>
    <mergeCell ref="A34:B34"/>
    <mergeCell ref="D34:E34"/>
    <mergeCell ref="F34:I34"/>
    <mergeCell ref="B35:C35"/>
    <mergeCell ref="A23:A26"/>
    <mergeCell ref="B23:C23"/>
    <mergeCell ref="B24:C24"/>
    <mergeCell ref="B25:C25"/>
    <mergeCell ref="A27:A30"/>
    <mergeCell ref="B27:C27"/>
    <mergeCell ref="B28:C28"/>
    <mergeCell ref="B29:C29"/>
    <mergeCell ref="A36:A40"/>
    <mergeCell ref="B36:C36"/>
    <mergeCell ref="B37:C37"/>
    <mergeCell ref="B38:C38"/>
    <mergeCell ref="B39:B40"/>
    <mergeCell ref="A41:A45"/>
    <mergeCell ref="B41:C41"/>
    <mergeCell ref="B42:C42"/>
    <mergeCell ref="B43:C43"/>
    <mergeCell ref="B44:B45"/>
    <mergeCell ref="A46:A50"/>
    <mergeCell ref="B46:C46"/>
    <mergeCell ref="B47:C47"/>
    <mergeCell ref="B48:C48"/>
    <mergeCell ref="B49:B50"/>
    <mergeCell ref="A51:A55"/>
    <mergeCell ref="B51:C51"/>
    <mergeCell ref="B52:C52"/>
    <mergeCell ref="B53:C53"/>
    <mergeCell ref="B54:B55"/>
    <mergeCell ref="A66:A70"/>
    <mergeCell ref="B66:C66"/>
    <mergeCell ref="B67:C67"/>
    <mergeCell ref="B68:C68"/>
    <mergeCell ref="B69:B70"/>
    <mergeCell ref="A72:I72"/>
    <mergeCell ref="A56:A60"/>
    <mergeCell ref="B56:C56"/>
    <mergeCell ref="B57:C57"/>
    <mergeCell ref="B58:C58"/>
    <mergeCell ref="B59:B60"/>
    <mergeCell ref="A61:A65"/>
    <mergeCell ref="B61:C61"/>
    <mergeCell ref="B62:C62"/>
    <mergeCell ref="B63:C63"/>
    <mergeCell ref="B64:B65"/>
    <mergeCell ref="A73:I73"/>
    <mergeCell ref="A74:B74"/>
    <mergeCell ref="D74:E74"/>
    <mergeCell ref="F74:I74"/>
    <mergeCell ref="B75:C75"/>
    <mergeCell ref="A76:A81"/>
    <mergeCell ref="B76:C76"/>
    <mergeCell ref="B77:C77"/>
    <mergeCell ref="B78:C78"/>
    <mergeCell ref="B79:B81"/>
    <mergeCell ref="A82:A87"/>
    <mergeCell ref="B82:C82"/>
    <mergeCell ref="B83:C83"/>
    <mergeCell ref="B84:C84"/>
    <mergeCell ref="B85:B87"/>
    <mergeCell ref="A88:A93"/>
    <mergeCell ref="B88:C88"/>
    <mergeCell ref="B89:C89"/>
    <mergeCell ref="B90:C90"/>
    <mergeCell ref="B91:B93"/>
    <mergeCell ref="A94:A99"/>
    <mergeCell ref="B94:C94"/>
    <mergeCell ref="B95:C95"/>
    <mergeCell ref="B96:C96"/>
    <mergeCell ref="B97:B99"/>
    <mergeCell ref="A100:A105"/>
    <mergeCell ref="B100:C100"/>
    <mergeCell ref="B101:C101"/>
    <mergeCell ref="B102:C102"/>
    <mergeCell ref="B103:B105"/>
    <mergeCell ref="A106:A111"/>
    <mergeCell ref="B106:C106"/>
    <mergeCell ref="B107:C107"/>
    <mergeCell ref="B108:C108"/>
    <mergeCell ref="B109:B111"/>
    <mergeCell ref="A112:A117"/>
    <mergeCell ref="B112:C112"/>
    <mergeCell ref="B113:C113"/>
    <mergeCell ref="B114:C114"/>
    <mergeCell ref="B115:B117"/>
    <mergeCell ref="A123:A132"/>
    <mergeCell ref="B123:C123"/>
    <mergeCell ref="B124:C124"/>
    <mergeCell ref="B125:B128"/>
    <mergeCell ref="B129:B130"/>
    <mergeCell ref="B131:B132"/>
    <mergeCell ref="A119:I119"/>
    <mergeCell ref="A120:I120"/>
    <mergeCell ref="A121:B121"/>
    <mergeCell ref="D121:E121"/>
    <mergeCell ref="F121:I121"/>
    <mergeCell ref="B122:C122"/>
    <mergeCell ref="A143:A152"/>
    <mergeCell ref="B143:C143"/>
    <mergeCell ref="B144:C144"/>
    <mergeCell ref="B145:B148"/>
    <mergeCell ref="B149:B150"/>
    <mergeCell ref="B151:B152"/>
    <mergeCell ref="A133:A142"/>
    <mergeCell ref="B133:C133"/>
    <mergeCell ref="B134:C134"/>
    <mergeCell ref="B135:B138"/>
    <mergeCell ref="B139:B140"/>
    <mergeCell ref="B141:B142"/>
    <mergeCell ref="A163:A172"/>
    <mergeCell ref="B163:C163"/>
    <mergeCell ref="B164:C164"/>
    <mergeCell ref="B165:B168"/>
    <mergeCell ref="B169:B170"/>
    <mergeCell ref="B171:B172"/>
    <mergeCell ref="A153:A162"/>
    <mergeCell ref="B153:C153"/>
    <mergeCell ref="B154:C154"/>
    <mergeCell ref="B155:B158"/>
    <mergeCell ref="B159:B160"/>
    <mergeCell ref="B161:B162"/>
    <mergeCell ref="A183:A192"/>
    <mergeCell ref="B183:C183"/>
    <mergeCell ref="B184:C184"/>
    <mergeCell ref="B185:B188"/>
    <mergeCell ref="B189:B190"/>
    <mergeCell ref="B191:B192"/>
    <mergeCell ref="A173:A182"/>
    <mergeCell ref="B173:C173"/>
    <mergeCell ref="B174:C174"/>
    <mergeCell ref="B175:B178"/>
    <mergeCell ref="B179:B180"/>
    <mergeCell ref="B181:B182"/>
  </mergeCells>
  <pageMargins left="0.511811024" right="0.511811024" top="0.78740157499999996" bottom="0.78740157499999996" header="0.31496062000000002" footer="0.31496062000000002"/>
  <pageSetup paperSize="9"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4</vt:i4>
      </vt:variant>
    </vt:vector>
  </HeadingPairs>
  <TitlesOfParts>
    <vt:vector size="4" baseType="lpstr">
      <vt:lpstr>COMPARAÇÕES </vt:lpstr>
      <vt:lpstr>CÁLCULO CH DISC </vt:lpstr>
      <vt:lpstr>PLANO DE ESTUDOS (rev. 24 7)</vt:lpstr>
      <vt:lpstr>PLANO DE ESTUDOS (em branco)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Home</dc:creator>
  <cp:lastModifiedBy>Home</cp:lastModifiedBy>
  <dcterms:created xsi:type="dcterms:W3CDTF">2017-09-07T14:36:51Z</dcterms:created>
  <dcterms:modified xsi:type="dcterms:W3CDTF">2019-11-14T15:34:13Z</dcterms:modified>
</cp:coreProperties>
</file>