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showInkAnnotation="0" codeName="EstaPasta_de_trabalho"/>
  <mc:AlternateContent xmlns:mc="http://schemas.openxmlformats.org/markup-compatibility/2006">
    <mc:Choice Requires="x15">
      <x15ac:absPath xmlns:x15ac="http://schemas.microsoft.com/office/spreadsheetml/2010/11/ac" url="C:\Users\Augusto\Desktop\Edital Estratégico\"/>
    </mc:Choice>
  </mc:AlternateContent>
  <xr:revisionPtr revIDLastSave="0" documentId="13_ncr:1_{11C00646-A624-4E0C-B315-12E8DC329B65}" xr6:coauthVersionLast="43" xr6:coauthVersionMax="43"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 name="D6" sheetId="15" r:id="rId10"/>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74" i="15" l="1"/>
  <c r="N74" i="15"/>
  <c r="M74" i="15"/>
  <c r="L74" i="15"/>
  <c r="J74" i="15"/>
  <c r="I74" i="15"/>
  <c r="H74" i="15"/>
  <c r="O74" i="30"/>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U74" i="11"/>
  <c r="R74" i="11"/>
  <c r="Q74" i="11"/>
  <c r="S74" i="11" s="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S74" i="12"/>
  <c r="R74" i="12"/>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15"/>
  <c r="W74" i="15" s="1"/>
  <c r="U74" i="15"/>
  <c r="R74" i="15"/>
  <c r="S74" i="15" s="1"/>
  <c r="Q74" i="15"/>
  <c r="W52" i="15"/>
  <c r="S52" i="15"/>
  <c r="W51" i="15"/>
  <c r="S51" i="15"/>
  <c r="W50" i="15"/>
  <c r="S50" i="15"/>
  <c r="W49" i="15"/>
  <c r="S49" i="15"/>
  <c r="W48" i="15"/>
  <c r="S48" i="15"/>
  <c r="W47" i="15"/>
  <c r="S47" i="15"/>
  <c r="W46" i="15"/>
  <c r="S46" i="15"/>
  <c r="W45" i="15"/>
  <c r="S45" i="15"/>
  <c r="W44" i="15"/>
  <c r="S44" i="15"/>
  <c r="W43" i="15"/>
  <c r="S43" i="15"/>
  <c r="W42" i="15"/>
  <c r="S42" i="15"/>
  <c r="W41" i="15"/>
  <c r="S41" i="15"/>
  <c r="W40" i="15"/>
  <c r="S40" i="15"/>
  <c r="W39" i="15"/>
  <c r="S39" i="15"/>
  <c r="W38" i="15"/>
  <c r="S38" i="15"/>
  <c r="W37" i="15"/>
  <c r="S37" i="15"/>
  <c r="W36" i="15"/>
  <c r="S36" i="15"/>
  <c r="W35" i="15"/>
  <c r="S35" i="15"/>
  <c r="W34" i="15"/>
  <c r="S34" i="15"/>
  <c r="S33" i="15"/>
  <c r="S32" i="15"/>
  <c r="S31" i="15"/>
  <c r="S30" i="15"/>
  <c r="W29" i="15"/>
  <c r="S29" i="15"/>
  <c r="W28" i="15"/>
  <c r="S28" i="15"/>
  <c r="W27" i="15"/>
  <c r="S27" i="15"/>
  <c r="W26" i="15"/>
  <c r="S26" i="15"/>
  <c r="W25" i="15"/>
  <c r="S25" i="15"/>
  <c r="W24" i="15"/>
  <c r="S24" i="15"/>
  <c r="W23" i="15"/>
  <c r="S23" i="15"/>
  <c r="W22" i="15"/>
  <c r="S22" i="15"/>
  <c r="W21" i="15"/>
  <c r="S21" i="15"/>
  <c r="W20" i="15"/>
  <c r="S20" i="15"/>
  <c r="W19" i="15"/>
  <c r="S19" i="15"/>
  <c r="W18" i="15"/>
  <c r="S18" i="15"/>
  <c r="W17" i="15"/>
  <c r="S17" i="15"/>
  <c r="W16" i="15"/>
  <c r="S16" i="15"/>
  <c r="W15" i="15"/>
  <c r="S15" i="15"/>
  <c r="W14" i="15"/>
  <c r="S14" i="15"/>
  <c r="V74" i="30"/>
  <c r="U74" i="30"/>
  <c r="R74" i="30"/>
  <c r="S74" i="30" s="1"/>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W74" i="30" l="1"/>
  <c r="W74" i="11"/>
  <c r="W74" i="12"/>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8" i="7"/>
  <c r="G37" i="7"/>
  <c r="G33" i="7"/>
  <c r="V16" i="6"/>
  <c r="U16" i="6"/>
  <c r="R16" i="6"/>
  <c r="Q16" i="6"/>
  <c r="O16" i="6"/>
  <c r="N16" i="6"/>
  <c r="M16" i="6"/>
  <c r="L16" i="6"/>
  <c r="J16" i="6"/>
  <c r="I16" i="6"/>
  <c r="H16" i="6"/>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7" i="7" l="1"/>
  <c r="J33" i="7"/>
  <c r="J34" i="7"/>
  <c r="J28" i="7"/>
  <c r="J22" i="7"/>
  <c r="I28" i="7"/>
  <c r="J24" i="7"/>
  <c r="J20" i="7"/>
  <c r="I15" i="7"/>
  <c r="J16" i="7"/>
  <c r="I17" i="7"/>
  <c r="J27" i="7"/>
  <c r="J18" i="7"/>
  <c r="J30" i="7"/>
  <c r="I32"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S14" i="6"/>
  <c r="I12" i="7" s="1"/>
  <c r="G13" i="7"/>
  <c r="S15" i="6"/>
  <c r="I13" i="7" s="1"/>
  <c r="G14" i="7"/>
  <c r="W16" i="6"/>
  <c r="J14" i="7" s="1"/>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S16" i="6"/>
  <c r="I14" i="7" s="1"/>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<sst xmlns="http://schemas.openxmlformats.org/spreadsheetml/2006/main" count="258" uniqueCount="93">
  <si>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</si>
  <si>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</si>
  <si>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</si>
  <si>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</si>
  <si>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</si>
  <si>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</si>
  <si>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</si>
  <si>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</si>
  <si>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</si>
  <si>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</si>
  <si>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</si>
  <si>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</si>
  <si>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</si>
  <si>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</si>
  <si>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</si>
  <si>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</si>
  <si>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</si>
  <si>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</si>
  <si>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</si>
  <si>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</si>
  <si>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</si>
  <si>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</si>
  <si>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</si>
  <si>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</si>
  <si>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</si>
  <si>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</si>
  <si>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</si>
  <si>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</si>
  <si>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</si>
  <si>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</si>
  <si>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</si>
  <si>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</si>
  <si>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</si>
  <si>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</si>
  <si>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</si>
  <si>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</si>
  <si>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</si>
  <si>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</si>
  <si>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</si>
  <si>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</si>
  <si>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</si>
  <si>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</si>
  <si>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</si>
  <si>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</si>
  <si>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</si>
  <si>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</si>
  <si>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</si>
  <si>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TRIBUNAL DE JUSTIÇA DO ESTADO DO AMAZONAS</t>
  </si>
  <si>
    <t>CESPE/CEBRASPE</t>
  </si>
  <si>
    <t>https://dhg1h5j42swfq.cloudfront.net/2019/07/03131432/Edital-TJ-AM-2019.pdf</t>
  </si>
  <si>
    <t>https://www.youtube.com/watch?v=SYUv1vD6J_Y</t>
  </si>
  <si>
    <t>ANALISTA JUDICIÁRIO</t>
  </si>
  <si>
    <t>LÍNGUA PORTUGUESA;</t>
  </si>
  <si>
    <t>GEOGRAFIA DO AMAZONAS;</t>
  </si>
  <si>
    <t>LEGISLAÇÃO INSTITUCIONAL E DO PODER JUDICIÁRIO</t>
  </si>
  <si>
    <t>ACESSIBILIDADE</t>
  </si>
  <si>
    <t>NOÇÕES DE INFORMÁTICA.</t>
  </si>
  <si>
    <t>1 Compreensão e interpretação de textos de gêneros variados</t>
  </si>
  <si>
    <t>2 Reconhecimento de tipos e gêneros textuais.</t>
  </si>
  <si>
    <t>3 Domínio da ortografi a ofi cial. 3.1 Emprego das letras. 3.2 Emprego da acentuação gráfi ca.</t>
  </si>
  <si>
    <t>4 Domínio dos mecanismos de coesão textual. 4.1 Emprego de elementos de referenciação, substituição e repetição, de conectores e outros elementos de sequenciação textual. 4.2 Emprego/correlação de tempos e modos verbais.</t>
  </si>
  <si>
    <t>5 Domínio da estrutura morfossintática do período. 5.1 Relações de coordenação entre orações e entre termos da oração. 5.2 Relações de subordinação entre orações e entre termos da oração. 5.3 Emprego dos sinais de pontuação. 5.4 Concordância verbal e nominal. 5.5 Emprego do sinal indicativo de crase. 5.6 Colocação dos pronomes átonos.</t>
  </si>
  <si>
    <t>1 Municípios do estado do Amazonas: área, limites, hidrografi a, distância da cidade de Manaus.</t>
  </si>
  <si>
    <t>2 Distribuição de municípios em microrregiões.</t>
  </si>
  <si>
    <t>3 Aspectos humanos (população e grupos).</t>
  </si>
  <si>
    <t>4 Aspectos econômicos (Zona Franca de Manaus, indústria, impactos urbanos e sociais).</t>
  </si>
  <si>
    <t>1 Lei Complementar nº 17/1997 e suas alterações (Organização Judiciária do Estado do Amazonas)</t>
  </si>
  <si>
    <t>2 Lei Estadual nº 1.762/1986 e suas alterações (Estatuto dos Servidores Públicos Civis do Estado do Amazonas).</t>
  </si>
  <si>
    <t>3 Lei Estadual nº 3.226/2008 e suas alterações (Plano de Cargos, Carreiras e Vencimentos dos Servidores do Poder Judiciário do Estado do Amazonas)</t>
  </si>
  <si>
    <t>4 Metas Nacionais do Poder Judiciário 2019 (Justiça Estadual).</t>
  </si>
  <si>
    <t>5 Resoluções do Conselho Nacional de Justiça n.os 46/2007; 125/2010 e suas alterações; 165/2012 e suas alterações; 194/2014; 201/2015; 230/2016; 251/2018; 254/2018; 270/2018; 284/2019.</t>
  </si>
  <si>
    <t>1 Lei Federal nº 13.146/2015 e suas alterações (Lei Brasileira de inclusão da pessoa com defi ciência)</t>
  </si>
  <si>
    <t>1 Sistema Operacional Microsoft Windows (7 e posteriores).</t>
  </si>
  <si>
    <t>2 Conceitos básicos de redes de computadores.</t>
  </si>
  <si>
    <t>3 Internet e Intranet (programas de navegação, e-mail, sites).</t>
  </si>
  <si>
    <t>4 Noções de segurança da informação.</t>
  </si>
  <si>
    <t>5 Lei nº 11.419/2006 e suas alterações (Processo Digital)</t>
  </si>
  <si>
    <t>ARQUIVOLOGIA</t>
  </si>
  <si>
    <t>1+CR</t>
  </si>
  <si>
    <t>1 Arquivística. 1.1 Princípios e conceitos.</t>
  </si>
  <si>
    <t>2 Políticas públicas de arquivo, legislação arquivística</t>
  </si>
  <si>
    <t>3 Normas nacionais e internacionais de arquivo.</t>
  </si>
  <si>
    <t>4 Sistemas e redes de arquivo.</t>
  </si>
  <si>
    <t>5 Gestão de documentos; implementação de programas de gestão de documentos.</t>
  </si>
  <si>
    <t>6 Diagnóstico da situação arquivística e realidade arquivística brasileira</t>
  </si>
  <si>
    <t>7 Protocolo. 7.1 Recebimento, registro, distribuição, tramitação e expedição de documentos.</t>
  </si>
  <si>
    <t>8 Funções arquivísticas. 8.1 Criação de documentos. 8.2 Aquisição de documentos. 8.3 Classifi cação de documentos. 8.4 Avaliação de documentos. 8.5 Difusão de documentos. 8.6 Descrição de documentos. 8.7 Preservação de documentos.</t>
  </si>
  <si>
    <t>9 Análise tipológica dos documentos de arquivo</t>
  </si>
  <si>
    <t>10 Políticas de acesso aos documentos de arquivo.</t>
  </si>
  <si>
    <t>11 Sistemas informatizados de gestão arquivística de documentos. 11.1 Documentos digitais. 11.2 Requisitos. 11.3 Metadados.</t>
  </si>
  <si>
    <t>12 Microfi lmagem de documentos de arquivo.</t>
  </si>
  <si>
    <t>Formato: 120 itens (“certo” ou “errado”) – estilo Cespe.
Distribuição dos itens:
Conhecimentos básicos (P1): 40 itens
Conhecimentos específicos (P2): 80 itens</t>
  </si>
  <si>
    <t>ENSINO SUPERIOR EM ARQUIVOLOGIA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</si>
</sst>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16" fillId="2" borderId="1" xfId="0"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71">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GEOGRAFIA DO AMAZONAS;</c:v>
                </c:pt>
                <c:pt idx="2">
                  <c:v>LEGISLAÇÃO INSTITUCIONAL E DO PODER JUDICIÁRIO</c:v>
                </c:pt>
                <c:pt idx="3">
                  <c:v>ACESSIBILIDADE</c:v>
                </c:pt>
                <c:pt idx="4">
                  <c:v>NOÇÕES DE INFORMÁTICA.</c:v>
                </c:pt>
                <c:pt idx="5">
                  <c:v>ARQUIVOLOGIA</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GEOGRAFIA DO AMAZONAS;</c:v>
                </c:pt>
                <c:pt idx="2">
                  <c:v>LEGISLAÇÃO INSTITUCIONAL E DO PODER JUDICIÁRIO</c:v>
                </c:pt>
                <c:pt idx="3">
                  <c:v>ACESSIBILIDADE</c:v>
                </c:pt>
                <c:pt idx="4">
                  <c:v>NOÇÕES DE INFORMÁTICA.</c:v>
                </c:pt>
                <c:pt idx="5">
                  <c:v>ARQUIVOLOGIA</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GEOGRAFIA DO AMAZONAS;</c:v>
                </c:pt>
                <c:pt idx="2">
                  <c:v>LEGISLAÇÃO INSTITUCIONAL E DO PODER JUDICIÁRIO</c:v>
                </c:pt>
                <c:pt idx="3">
                  <c:v>ACESSIBILIDADE</c:v>
                </c:pt>
                <c:pt idx="4">
                  <c:v>NOÇÕES DE INFORMÁTICA.</c:v>
                </c:pt>
                <c:pt idx="5">
                  <c:v>ARQUIVOLOGIA</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GEOGRAFIA DO AMAZONAS;</c:v>
                </c:pt>
                <c:pt idx="2">
                  <c:v>LEGISLAÇÃO INSTITUCIONAL E DO PODER JUDICIÁRIO</c:v>
                </c:pt>
                <c:pt idx="3">
                  <c:v>ACESSIBILIDADE</c:v>
                </c:pt>
                <c:pt idx="4">
                  <c:v>NOÇÕES DE INFORMÁTICA.</c:v>
                </c:pt>
                <c:pt idx="5">
                  <c:v>ARQUIVOLOGIA</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1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youtube.com/watch?v=SYUv1vD6J_Y"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600075</xdr:colOff>
      <xdr:row>6</xdr:row>
      <xdr:rowOff>161925</xdr:rowOff>
    </xdr:from>
    <xdr:to>
      <xdr:col>19</xdr:col>
      <xdr:colOff>38100</xdr:colOff>
      <xdr:row>38</xdr:row>
      <xdr:rowOff>28575</xdr:rowOff>
    </xdr:to>
    <xdr:pic>
      <xdr:nvPicPr>
        <xdr:cNvPr id="6" name="Imagem 5">
          <a:hlinkClick xmlns:r="http://schemas.openxmlformats.org/officeDocument/2006/relationships" r:id="rId7"/>
          <a:extLst>
            <a:ext uri="{FF2B5EF4-FFF2-40B4-BE49-F238E27FC236}">
              <a16:creationId xmlns:a16="http://schemas.microsoft.com/office/drawing/2014/main" id="{8560CEB6-2042-4861-B9CD-8A8E8EAF9C25}"/>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209675" y="1304925"/>
          <a:ext cx="10410825" cy="59626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24</xdr:row>
      <xdr:rowOff>190500</xdr:rowOff>
    </xdr:to>
    <xdr:grpSp>
      <xdr:nvGrpSpPr>
        <xdr:cNvPr id="48" name="Agrupar 47">
          <a:extLst>
            <a:ext uri="{FF2B5EF4-FFF2-40B4-BE49-F238E27FC236}">
              <a16:creationId xmlns:a16="http://schemas.microsoft.com/office/drawing/2014/main" id="{00000000-0008-0000-0A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GEOGRAFIA DO AMAZONAS;</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A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INSTITUCIONAL E DO PODER JUDICIÁRIO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A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ACESSIBILIDADE</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A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A00-000017000000}"/>
              </a:ext>
            </a:extLst>
          </xdr:cNvPr>
          <xdr:cNvSpPr/>
        </xdr:nvSpPr>
        <xdr:spPr>
          <a:xfrm>
            <a:off x="0" y="209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ysClr val="windowText" lastClr="000000"/>
                </a:solidFill>
                <a:latin typeface="Calibri"/>
                <a:cs typeface="Calibri"/>
              </a:rPr>
              <a:pPr algn="r"/>
              <a:t>ARQUIVOLOGIA</a:t>
            </a:fld>
            <a:endParaRPr lang="pt-BR" sz="800" u="none">
              <a:solidFill>
                <a:sysClr val="windowText" lastClr="000000"/>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A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A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A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A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A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A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A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A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A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A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A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A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A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A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A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A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A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A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A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A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A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A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A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A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A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A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A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A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A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A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A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A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A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A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A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A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A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581025</xdr:colOff>
      <xdr:row>6</xdr:row>
      <xdr:rowOff>180975</xdr:rowOff>
    </xdr:from>
    <xdr:to>
      <xdr:col>4</xdr:col>
      <xdr:colOff>19050</xdr:colOff>
      <xdr:row>33</xdr:row>
      <xdr:rowOff>19050</xdr:rowOff>
    </xdr:to>
    <xdr:pic>
      <xdr:nvPicPr>
        <xdr:cNvPr id="4" name="Imagem 3">
          <a:extLst>
            <a:ext uri="{FF2B5EF4-FFF2-40B4-BE49-F238E27FC236}">
              <a16:creationId xmlns:a16="http://schemas.microsoft.com/office/drawing/2014/main" id="{68BED8D7-8B39-427F-87B3-F8D64A7C37DC}"/>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81025" y="1323975"/>
          <a:ext cx="1876425" cy="4981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31</xdr:row>
      <xdr:rowOff>171450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GEOGRAFIA DO AMAZONAS;</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INSTITUCIONAL E DO PODER JUDICIÁRIO</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ACESSIBILIDADE</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ARQUIVOLOGIA</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23</xdr:row>
      <xdr:rowOff>47625</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GEOGRAFIA DO AMAZONAS;</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INSTITUCIONAL E DO PODER JUDICIÁRIO</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ACESSIBILIDADE</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ARQUIVOLOGIA</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23</xdr:row>
      <xdr:rowOff>47625</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GEOGRAFIA DO AMAZONAS;</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INSTITUCIONAL E DO PODER JUDICIÁRIO</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ACESSIBILIDADE</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ARQUIVOLOGIA</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32</xdr:row>
      <xdr:rowOff>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GEOGRAFIA DO AMAZONAS;</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INSTITUCIONAL E DO PODER JUDICIÁRIO</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ACESSIBILIDADE</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ARQUIVOLOGIA</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32</xdr:row>
      <xdr:rowOff>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GEOGRAFIA DO AMAZONAS;</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INSTITUCIONAL E DO PODER JUDICIÁRIO</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ACESSIBILIDADE</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ARQUIVOLOGIA</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27</xdr:row>
      <xdr:rowOff>0</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GEOGRAFIA DO AMAZONAS;</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LEGISLAÇÃO INSTITUCIONAL E DO PODER JUDICIÁRIO</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ACESSIBILIDADE</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ARQUIVOLOGIA</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27</xdr:row>
      <xdr:rowOff>0</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GEOGRAFIA DO AMAZONAS;</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LEGISLAÇÃO INSTITUCIONAL E DO PODER JUDICIÁRIO</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ACESSIBILIDADE</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ARQUIVOLOGIA</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34</xdr:row>
      <xdr:rowOff>47625</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GEOGRAFIA DO AMAZONAS;</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INSTITUCIONAL E DO PODER JUDICIÁRIO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ACESSIBILIDADE</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ARQUIVOLOGIA</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34</xdr:row>
      <xdr:rowOff>47625</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GEOGRAFIA DO AMAZONAS;</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INSTITUCIONAL E DO PODER JUDICIÁRIO</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ACESSIBILIDADE</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ARQUIVOLOGIA</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GEOGRAFIA DO AMAZONAS;</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INSTITUCIONAL E DO PODER JUDICIÁRIO</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ACESSIBILIDADE</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ARQUIVOLOGIA</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14</xdr:row>
      <xdr:rowOff>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0</xdr:rowOff>
    </xdr:from>
    <xdr:to>
      <xdr:col>3</xdr:col>
      <xdr:colOff>0</xdr:colOff>
      <xdr:row>14</xdr:row>
      <xdr:rowOff>190500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190500</xdr:rowOff>
    </xdr:from>
    <xdr:to>
      <xdr:col>3</xdr:col>
      <xdr:colOff>0</xdr:colOff>
      <xdr:row>15</xdr:row>
      <xdr:rowOff>95250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95250</xdr:rowOff>
    </xdr:from>
    <xdr:to>
      <xdr:col>3</xdr:col>
      <xdr:colOff>0</xdr:colOff>
      <xdr:row>16</xdr:row>
      <xdr:rowOff>0</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0</xdr:rowOff>
    </xdr:from>
    <xdr:to>
      <xdr:col>3</xdr:col>
      <xdr:colOff>0</xdr:colOff>
      <xdr:row>17</xdr:row>
      <xdr:rowOff>0</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0</xdr:rowOff>
    </xdr:from>
    <xdr:to>
      <xdr:col>3</xdr:col>
      <xdr:colOff>0</xdr:colOff>
      <xdr:row>17</xdr:row>
      <xdr:rowOff>190500</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190500</xdr:rowOff>
    </xdr:from>
    <xdr:to>
      <xdr:col>3</xdr:col>
      <xdr:colOff>0</xdr:colOff>
      <xdr:row>18</xdr:row>
      <xdr:rowOff>95250</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95250</xdr:rowOff>
    </xdr:from>
    <xdr:to>
      <xdr:col>3</xdr:col>
      <xdr:colOff>0</xdr:colOff>
      <xdr:row>19</xdr:row>
      <xdr:rowOff>95250</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95250</xdr:rowOff>
    </xdr:from>
    <xdr:to>
      <xdr:col>3</xdr:col>
      <xdr:colOff>0</xdr:colOff>
      <xdr:row>20</xdr:row>
      <xdr:rowOff>95250</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20</xdr:row>
      <xdr:rowOff>95250</xdr:rowOff>
    </xdr:from>
    <xdr:to>
      <xdr:col>3</xdr:col>
      <xdr:colOff>0</xdr:colOff>
      <xdr:row>21</xdr:row>
      <xdr:rowOff>95250</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21</xdr:row>
      <xdr:rowOff>95250</xdr:rowOff>
    </xdr:from>
    <xdr:to>
      <xdr:col>3</xdr:col>
      <xdr:colOff>0</xdr:colOff>
      <xdr:row>22</xdr:row>
      <xdr:rowOff>95250</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22</xdr:row>
      <xdr:rowOff>95250</xdr:rowOff>
    </xdr:from>
    <xdr:to>
      <xdr:col>3</xdr:col>
      <xdr:colOff>0</xdr:colOff>
      <xdr:row>23</xdr:row>
      <xdr:rowOff>95250</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23</xdr:row>
      <xdr:rowOff>95250</xdr:rowOff>
    </xdr:from>
    <xdr:to>
      <xdr:col>3</xdr:col>
      <xdr:colOff>0</xdr:colOff>
      <xdr:row>24</xdr:row>
      <xdr:rowOff>95250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24</xdr:row>
      <xdr:rowOff>95250</xdr:rowOff>
    </xdr:from>
    <xdr:to>
      <xdr:col>3</xdr:col>
      <xdr:colOff>0</xdr:colOff>
      <xdr:row>25</xdr:row>
      <xdr:rowOff>95250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25</xdr:row>
      <xdr:rowOff>95250</xdr:rowOff>
    </xdr:from>
    <xdr:to>
      <xdr:col>3</xdr:col>
      <xdr:colOff>0</xdr:colOff>
      <xdr:row>26</xdr:row>
      <xdr:rowOff>95250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26</xdr:row>
      <xdr:rowOff>95250</xdr:rowOff>
    </xdr:from>
    <xdr:to>
      <xdr:col>3</xdr:col>
      <xdr:colOff>0</xdr:colOff>
      <xdr:row>27</xdr:row>
      <xdr:rowOff>95250</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27</xdr:row>
      <xdr:rowOff>95250</xdr:rowOff>
    </xdr:from>
    <xdr:to>
      <xdr:col>3</xdr:col>
      <xdr:colOff>0</xdr:colOff>
      <xdr:row>28</xdr:row>
      <xdr:rowOff>95250</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28</xdr:row>
      <xdr:rowOff>95250</xdr:rowOff>
    </xdr:from>
    <xdr:to>
      <xdr:col>3</xdr:col>
      <xdr:colOff>0</xdr:colOff>
      <xdr:row>29</xdr:row>
      <xdr:rowOff>95250</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29</xdr:row>
      <xdr:rowOff>95250</xdr:rowOff>
    </xdr:from>
    <xdr:to>
      <xdr:col>3</xdr:col>
      <xdr:colOff>0</xdr:colOff>
      <xdr:row>30</xdr:row>
      <xdr:rowOff>95250</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30</xdr:row>
      <xdr:rowOff>95250</xdr:rowOff>
    </xdr:from>
    <xdr:to>
      <xdr:col>3</xdr:col>
      <xdr:colOff>0</xdr:colOff>
      <xdr:row>31</xdr:row>
      <xdr:rowOff>95250</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31</xdr:row>
      <xdr:rowOff>95250</xdr:rowOff>
    </xdr:from>
    <xdr:to>
      <xdr:col>3</xdr:col>
      <xdr:colOff>0</xdr:colOff>
      <xdr:row>32</xdr:row>
      <xdr:rowOff>95250</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32</xdr:row>
      <xdr:rowOff>95250</xdr:rowOff>
    </xdr:from>
    <xdr:to>
      <xdr:col>3</xdr:col>
      <xdr:colOff>0</xdr:colOff>
      <xdr:row>33</xdr:row>
      <xdr:rowOff>95250</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19/07/03131432/Edital-TJ-AM-2019.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xJWbu9U9+HEYXKdmPyrAH3Fi0nkPubv/yu+AvXU+KKVk3jx64iisoNfpINla1mooPX3YYgDD4IkFQKdVjDlotw==" saltValue="mJbtXc6B6d8pANw962gKjA=="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0"/>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77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79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80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81</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82</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83</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84</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33.75" x14ac:dyDescent="0.25">
      <c r="A20" s="25"/>
      <c r="B20" s="25"/>
      <c r="C20" s="25"/>
      <c r="D20" s="25"/>
      <c r="E20" s="26">
        <v>7</v>
      </c>
      <c r="F20" s="23" t="s">
        <v>85</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78.75" x14ac:dyDescent="0.25">
      <c r="A21" s="25"/>
      <c r="B21" s="25"/>
      <c r="C21" s="25"/>
      <c r="D21" s="25"/>
      <c r="E21" s="30">
        <v>8</v>
      </c>
      <c r="F21" s="24" t="s">
        <v>86</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87</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88</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45" x14ac:dyDescent="0.25">
      <c r="A24" s="25"/>
      <c r="B24" s="25"/>
      <c r="C24" s="25"/>
      <c r="D24" s="25"/>
      <c r="E24" s="26">
        <v>11</v>
      </c>
      <c r="F24" s="23" t="s">
        <v>89</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22.5" x14ac:dyDescent="0.25">
      <c r="A25" s="25"/>
      <c r="B25" s="25"/>
      <c r="C25" s="25"/>
      <c r="D25" s="25"/>
      <c r="E25" s="30">
        <v>12</v>
      </c>
      <c r="F25" s="24" t="s">
        <v>90</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QDnLwNaaYRp2XYGG2GqpSuwGZ2OWTB4NXs4K9hwvYz3QZWQZ4DQldDqiQdd0cWgQUPssK4Zi+Mx/gNYxv2EyzQ==" saltValue="MH/3U3YafGytHcbFdJEPN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list" allowBlank="1" showInputMessage="1" showErrorMessage="1" sqref="H14:J73" xr:uid="{00000000-0002-0000-0A00-000000000000}">
      <formula1>$Z$14:$Z$15</formula1>
    </dataValidation>
    <dataValidation type="list" allowBlank="1" showInputMessage="1" showErrorMessage="1" sqref="L14:O73" xr:uid="{00000000-0002-0000-0A00-000001000000}">
      <formula1>$Z$14</formula1>
    </dataValidation>
    <dataValidation type="whole" allowBlank="1" showInputMessage="1" showErrorMessage="1" sqref="Q14:R73 U14:V73" xr:uid="{00000000-0002-0000-0A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5"/>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3" t="s">
        <v>30</v>
      </c>
      <c r="C8" s="103"/>
      <c r="D8" s="103"/>
      <c r="G8" s="35" t="s">
        <v>32</v>
      </c>
      <c r="H8" s="101" t="s">
        <v>47</v>
      </c>
      <c r="I8" s="101"/>
      <c r="J8" s="101"/>
      <c r="K8" s="101"/>
      <c r="L8" s="101"/>
      <c r="M8" s="101"/>
      <c r="N8" s="101"/>
      <c r="O8" s="101"/>
      <c r="P8" s="101"/>
      <c r="S8" s="105" t="s">
        <v>12</v>
      </c>
      <c r="T8" s="105"/>
      <c r="U8" s="105"/>
    </row>
    <row r="9" spans="1:23" ht="15" customHeight="1" x14ac:dyDescent="0.25">
      <c r="B9" s="103"/>
      <c r="C9" s="103"/>
      <c r="D9" s="103"/>
      <c r="G9" s="35" t="s">
        <v>24</v>
      </c>
      <c r="H9" s="108">
        <v>43531</v>
      </c>
      <c r="I9" s="101"/>
      <c r="J9" s="101"/>
      <c r="K9" s="101"/>
      <c r="L9" s="101"/>
      <c r="M9" s="101"/>
      <c r="N9" s="101"/>
      <c r="O9" s="101"/>
      <c r="P9" s="101"/>
      <c r="S9" s="104"/>
      <c r="T9" s="104"/>
      <c r="U9" s="104"/>
    </row>
    <row r="10" spans="1:23" ht="15" customHeight="1" x14ac:dyDescent="0.25">
      <c r="B10" s="103"/>
      <c r="C10" s="103"/>
      <c r="D10" s="103"/>
      <c r="G10" s="35" t="s">
        <v>3</v>
      </c>
      <c r="H10" s="101" t="s">
        <v>48</v>
      </c>
      <c r="I10" s="101"/>
      <c r="J10" s="101"/>
      <c r="K10" s="101"/>
      <c r="L10" s="101"/>
      <c r="M10" s="101"/>
      <c r="N10" s="101"/>
      <c r="O10" s="101"/>
      <c r="P10" s="101"/>
      <c r="S10" s="104"/>
      <c r="T10" s="104"/>
      <c r="U10" s="104"/>
    </row>
    <row r="11" spans="1:23" ht="15" customHeight="1" x14ac:dyDescent="0.25">
      <c r="B11" s="103"/>
      <c r="C11" s="103"/>
      <c r="D11" s="103"/>
      <c r="G11" s="35" t="s">
        <v>44</v>
      </c>
      <c r="H11" s="109" t="s">
        <v>49</v>
      </c>
      <c r="I11" s="109"/>
      <c r="J11" s="109"/>
      <c r="K11" s="109"/>
      <c r="L11" s="109"/>
      <c r="M11" s="109"/>
      <c r="N11" s="109"/>
      <c r="O11" s="109"/>
      <c r="P11" s="109"/>
      <c r="S11" s="104"/>
      <c r="T11" s="104"/>
      <c r="U11" s="104"/>
    </row>
    <row r="12" spans="1:23" ht="15" customHeight="1" x14ac:dyDescent="0.25">
      <c r="B12" s="103"/>
      <c r="C12" s="103"/>
      <c r="D12" s="103"/>
      <c r="G12" s="36"/>
      <c r="H12" s="36"/>
      <c r="I12" s="36"/>
      <c r="J12" s="36"/>
      <c r="K12" s="36"/>
      <c r="L12" s="36"/>
      <c r="M12" s="36"/>
      <c r="N12" s="36"/>
      <c r="O12" s="36"/>
      <c r="P12" s="36"/>
      <c r="S12" s="104"/>
      <c r="T12" s="104"/>
      <c r="U12" s="104"/>
    </row>
    <row r="13" spans="1:23" ht="15" customHeight="1" x14ac:dyDescent="0.25">
      <c r="B13" s="103"/>
      <c r="C13" s="103"/>
      <c r="D13" s="103"/>
      <c r="G13" s="35" t="s">
        <v>5</v>
      </c>
      <c r="H13" s="101" t="s">
        <v>51</v>
      </c>
      <c r="I13" s="101"/>
      <c r="J13" s="101"/>
      <c r="K13" s="101"/>
      <c r="L13" s="101"/>
      <c r="M13" s="101"/>
      <c r="N13" s="101"/>
      <c r="O13" s="101"/>
      <c r="P13" s="101"/>
      <c r="S13" s="104"/>
      <c r="T13" s="104"/>
      <c r="U13" s="104"/>
    </row>
    <row r="14" spans="1:23" ht="15" customHeight="1" x14ac:dyDescent="0.25">
      <c r="B14" s="103"/>
      <c r="C14" s="103"/>
      <c r="D14" s="103"/>
      <c r="G14" s="35" t="s">
        <v>6</v>
      </c>
      <c r="H14" s="101"/>
      <c r="I14" s="101"/>
      <c r="J14" s="101"/>
      <c r="K14" s="101"/>
      <c r="L14" s="101"/>
      <c r="M14" s="101"/>
      <c r="N14" s="101"/>
      <c r="O14" s="101"/>
      <c r="P14" s="101"/>
      <c r="S14" s="104"/>
      <c r="T14" s="104"/>
      <c r="U14" s="104"/>
    </row>
    <row r="15" spans="1:23" ht="15" customHeight="1" x14ac:dyDescent="0.25">
      <c r="B15" s="103"/>
      <c r="C15" s="103"/>
      <c r="D15" s="103"/>
      <c r="G15" s="35" t="s">
        <v>7</v>
      </c>
      <c r="H15" s="101" t="s">
        <v>77</v>
      </c>
      <c r="I15" s="101"/>
      <c r="J15" s="101"/>
      <c r="K15" s="101"/>
      <c r="L15" s="101"/>
      <c r="M15" s="101"/>
      <c r="N15" s="101"/>
      <c r="O15" s="101"/>
      <c r="P15" s="101"/>
      <c r="S15" s="104"/>
      <c r="T15" s="104"/>
      <c r="U15" s="104"/>
    </row>
    <row r="16" spans="1:23" ht="15" customHeight="1" x14ac:dyDescent="0.25">
      <c r="B16" s="103"/>
      <c r="C16" s="103"/>
      <c r="D16" s="103"/>
      <c r="G16" s="35" t="s">
        <v>8</v>
      </c>
      <c r="H16" s="101" t="s">
        <v>92</v>
      </c>
      <c r="I16" s="101"/>
      <c r="J16" s="101"/>
      <c r="K16" s="101"/>
      <c r="L16" s="101"/>
      <c r="M16" s="101"/>
      <c r="N16" s="101"/>
      <c r="O16" s="101"/>
      <c r="P16" s="101"/>
      <c r="S16" s="104"/>
      <c r="T16" s="104"/>
      <c r="U16" s="104"/>
    </row>
    <row r="17" spans="2:23" ht="15" customHeight="1" x14ac:dyDescent="0.25">
      <c r="B17" s="103"/>
      <c r="C17" s="103"/>
      <c r="D17" s="103"/>
      <c r="G17" s="35" t="s">
        <v>9</v>
      </c>
      <c r="H17" s="102">
        <v>8936.9599999999991</v>
      </c>
      <c r="I17" s="101"/>
      <c r="J17" s="101"/>
      <c r="K17" s="101"/>
      <c r="L17" s="101"/>
      <c r="M17" s="101"/>
      <c r="N17" s="101"/>
      <c r="O17" s="101"/>
      <c r="P17" s="101"/>
      <c r="S17" s="104"/>
      <c r="T17" s="104"/>
      <c r="U17" s="104"/>
    </row>
    <row r="18" spans="2:23" ht="15" customHeight="1" x14ac:dyDescent="0.25">
      <c r="B18" s="103"/>
      <c r="C18" s="103"/>
      <c r="D18" s="103"/>
      <c r="G18" s="35" t="s">
        <v>10</v>
      </c>
      <c r="H18" s="101" t="s">
        <v>78</v>
      </c>
      <c r="I18" s="101"/>
      <c r="J18" s="101"/>
      <c r="K18" s="101"/>
      <c r="L18" s="101"/>
      <c r="M18" s="101"/>
      <c r="N18" s="101"/>
      <c r="O18" s="101"/>
      <c r="P18" s="101"/>
      <c r="S18" s="104"/>
      <c r="T18" s="104"/>
      <c r="U18" s="104"/>
    </row>
    <row r="19" spans="2:23" ht="15" customHeight="1" x14ac:dyDescent="0.25">
      <c r="B19" s="103"/>
      <c r="C19" s="103"/>
      <c r="D19" s="103"/>
      <c r="G19" s="36"/>
      <c r="H19" s="36"/>
      <c r="I19" s="36"/>
      <c r="J19" s="36"/>
      <c r="K19" s="36"/>
      <c r="L19" s="36"/>
      <c r="M19" s="36"/>
      <c r="N19" s="36"/>
      <c r="O19" s="36"/>
      <c r="P19" s="36"/>
    </row>
    <row r="20" spans="2:23" ht="15" customHeight="1" x14ac:dyDescent="0.25">
      <c r="B20" s="103"/>
      <c r="C20" s="103"/>
      <c r="D20" s="103"/>
      <c r="G20" s="35" t="s">
        <v>33</v>
      </c>
      <c r="H20" s="108">
        <v>43698</v>
      </c>
      <c r="I20" s="101"/>
      <c r="J20" s="101"/>
      <c r="K20" s="101"/>
      <c r="L20" s="101"/>
      <c r="M20" s="101"/>
      <c r="N20" s="101"/>
      <c r="O20" s="101"/>
      <c r="P20" s="101"/>
    </row>
    <row r="21" spans="2:23" ht="15" customHeight="1" x14ac:dyDescent="0.25">
      <c r="B21" s="103"/>
      <c r="C21" s="103"/>
      <c r="D21" s="103"/>
      <c r="G21" s="35" t="s">
        <v>34</v>
      </c>
      <c r="H21" s="119">
        <v>150</v>
      </c>
      <c r="I21" s="120"/>
      <c r="J21" s="120"/>
      <c r="K21" s="120"/>
      <c r="L21" s="120"/>
      <c r="M21" s="120"/>
      <c r="N21" s="120"/>
      <c r="O21" s="120"/>
      <c r="P21" s="120"/>
      <c r="T21" s="22"/>
    </row>
    <row r="22" spans="2:23" ht="15" customHeight="1" x14ac:dyDescent="0.25">
      <c r="B22" s="103"/>
      <c r="C22" s="103"/>
      <c r="D22" s="103"/>
      <c r="G22" s="36"/>
      <c r="H22" s="36"/>
      <c r="I22" s="36"/>
      <c r="J22" s="36"/>
      <c r="K22" s="36"/>
      <c r="L22" s="36"/>
      <c r="M22" s="36"/>
      <c r="N22" s="36"/>
      <c r="O22" s="36"/>
      <c r="P22" s="36"/>
    </row>
    <row r="23" spans="2:23" ht="15" customHeight="1" x14ac:dyDescent="0.25">
      <c r="B23" s="103"/>
      <c r="C23" s="103"/>
      <c r="D23" s="103"/>
      <c r="G23" s="35" t="s">
        <v>35</v>
      </c>
      <c r="H23" s="108">
        <v>43751</v>
      </c>
      <c r="I23" s="101"/>
      <c r="J23" s="101"/>
      <c r="K23" s="101"/>
      <c r="L23" s="101"/>
      <c r="M23" s="101"/>
      <c r="N23" s="101"/>
      <c r="O23" s="101"/>
      <c r="P23" s="101"/>
    </row>
    <row r="24" spans="2:23" ht="15" customHeight="1" x14ac:dyDescent="0.25">
      <c r="B24" s="103"/>
      <c r="C24" s="103"/>
      <c r="D24" s="103"/>
      <c r="G24" s="35" t="s">
        <v>4</v>
      </c>
      <c r="H24" s="121"/>
      <c r="I24" s="121"/>
      <c r="J24" s="121"/>
      <c r="K24" s="121"/>
      <c r="L24" s="121"/>
      <c r="M24" s="121"/>
      <c r="N24" s="121"/>
      <c r="O24" s="121"/>
      <c r="P24" s="121"/>
    </row>
    <row r="25" spans="2:23" ht="15" customHeight="1" x14ac:dyDescent="0.25">
      <c r="B25" s="103"/>
      <c r="C25" s="103"/>
      <c r="D25" s="103"/>
      <c r="G25" s="107" t="s">
        <v>11</v>
      </c>
      <c r="H25" s="106" t="s">
        <v>91</v>
      </c>
      <c r="I25" s="106"/>
      <c r="J25" s="106"/>
      <c r="K25" s="106"/>
      <c r="L25" s="106"/>
      <c r="M25" s="106"/>
      <c r="N25" s="106"/>
      <c r="O25" s="106"/>
      <c r="P25" s="106"/>
      <c r="R25" s="67" t="s">
        <v>31</v>
      </c>
    </row>
    <row r="26" spans="2:23" ht="15" customHeight="1" x14ac:dyDescent="0.25">
      <c r="B26" s="103"/>
      <c r="C26" s="103"/>
      <c r="D26" s="103"/>
      <c r="G26" s="107"/>
      <c r="H26" s="106"/>
      <c r="I26" s="106"/>
      <c r="J26" s="106"/>
      <c r="K26" s="106"/>
      <c r="L26" s="106"/>
      <c r="M26" s="106"/>
      <c r="N26" s="106"/>
      <c r="O26" s="106"/>
      <c r="P26" s="106"/>
      <c r="R26" s="110" t="s">
        <v>50</v>
      </c>
      <c r="S26" s="111"/>
      <c r="T26" s="111"/>
      <c r="U26" s="112"/>
      <c r="W26" s="21"/>
    </row>
    <row r="27" spans="2:23" ht="15" customHeight="1" x14ac:dyDescent="0.25">
      <c r="B27" s="103"/>
      <c r="C27" s="103"/>
      <c r="D27" s="103"/>
      <c r="G27" s="107"/>
      <c r="H27" s="106"/>
      <c r="I27" s="106"/>
      <c r="J27" s="106"/>
      <c r="K27" s="106"/>
      <c r="L27" s="106"/>
      <c r="M27" s="106"/>
      <c r="N27" s="106"/>
      <c r="O27" s="106"/>
      <c r="P27" s="106"/>
      <c r="R27" s="113"/>
      <c r="S27" s="114"/>
      <c r="T27" s="114"/>
      <c r="U27" s="115"/>
      <c r="W27" s="21"/>
    </row>
    <row r="28" spans="2:23" ht="15" customHeight="1" x14ac:dyDescent="0.25">
      <c r="B28" s="103"/>
      <c r="C28" s="103"/>
      <c r="D28" s="103"/>
      <c r="G28" s="107"/>
      <c r="H28" s="106"/>
      <c r="I28" s="106"/>
      <c r="J28" s="106"/>
      <c r="K28" s="106"/>
      <c r="L28" s="106"/>
      <c r="M28" s="106"/>
      <c r="N28" s="106"/>
      <c r="O28" s="106"/>
      <c r="P28" s="106"/>
      <c r="R28" s="113"/>
      <c r="S28" s="114"/>
      <c r="T28" s="114"/>
      <c r="U28" s="115"/>
      <c r="W28" s="21"/>
    </row>
    <row r="29" spans="2:23" ht="15" customHeight="1" x14ac:dyDescent="0.25">
      <c r="B29" s="103"/>
      <c r="C29" s="103"/>
      <c r="D29" s="103"/>
      <c r="G29" s="107"/>
      <c r="H29" s="106"/>
      <c r="I29" s="106"/>
      <c r="J29" s="106"/>
      <c r="K29" s="106"/>
      <c r="L29" s="106"/>
      <c r="M29" s="106"/>
      <c r="N29" s="106"/>
      <c r="O29" s="106"/>
      <c r="P29" s="106"/>
      <c r="R29" s="113"/>
      <c r="S29" s="114"/>
      <c r="T29" s="114"/>
      <c r="U29" s="115"/>
      <c r="W29" s="21"/>
    </row>
    <row r="30" spans="2:23" ht="15" customHeight="1" x14ac:dyDescent="0.25">
      <c r="B30" s="103"/>
      <c r="C30" s="103"/>
      <c r="D30" s="103"/>
      <c r="G30" s="107"/>
      <c r="H30" s="106"/>
      <c r="I30" s="106"/>
      <c r="J30" s="106"/>
      <c r="K30" s="106"/>
      <c r="L30" s="106"/>
      <c r="M30" s="106"/>
      <c r="N30" s="106"/>
      <c r="O30" s="106"/>
      <c r="P30" s="106"/>
      <c r="R30" s="113"/>
      <c r="S30" s="114"/>
      <c r="T30" s="114"/>
      <c r="U30" s="115"/>
      <c r="W30" s="21"/>
    </row>
    <row r="31" spans="2:23" ht="15" customHeight="1" x14ac:dyDescent="0.25">
      <c r="B31" s="103"/>
      <c r="C31" s="103"/>
      <c r="D31" s="103"/>
      <c r="G31" s="107"/>
      <c r="H31" s="106"/>
      <c r="I31" s="106"/>
      <c r="J31" s="106"/>
      <c r="K31" s="106"/>
      <c r="L31" s="106"/>
      <c r="M31" s="106"/>
      <c r="N31" s="106"/>
      <c r="O31" s="106"/>
      <c r="P31" s="106"/>
      <c r="R31" s="113"/>
      <c r="S31" s="114"/>
      <c r="T31" s="114"/>
      <c r="U31" s="115"/>
      <c r="W31" s="21"/>
    </row>
    <row r="32" spans="2:23" ht="15" customHeight="1" x14ac:dyDescent="0.25">
      <c r="B32" s="103"/>
      <c r="C32" s="103"/>
      <c r="D32" s="103"/>
      <c r="G32" s="107"/>
      <c r="H32" s="106"/>
      <c r="I32" s="106"/>
      <c r="J32" s="106"/>
      <c r="K32" s="106"/>
      <c r="L32" s="106"/>
      <c r="M32" s="106"/>
      <c r="N32" s="106"/>
      <c r="O32" s="106"/>
      <c r="P32" s="106"/>
      <c r="R32" s="113"/>
      <c r="S32" s="114"/>
      <c r="T32" s="114"/>
      <c r="U32" s="115"/>
      <c r="W32" s="21"/>
    </row>
    <row r="33" spans="2:23" ht="15" customHeight="1" x14ac:dyDescent="0.25">
      <c r="B33" s="103"/>
      <c r="C33" s="103"/>
      <c r="D33" s="103"/>
      <c r="G33" s="107"/>
      <c r="H33" s="106"/>
      <c r="I33" s="106"/>
      <c r="J33" s="106"/>
      <c r="K33" s="106"/>
      <c r="L33" s="106"/>
      <c r="M33" s="106"/>
      <c r="N33" s="106"/>
      <c r="O33" s="106"/>
      <c r="P33" s="106"/>
      <c r="R33" s="116"/>
      <c r="S33" s="117"/>
      <c r="T33" s="117"/>
      <c r="U33" s="118"/>
      <c r="W33" s="21"/>
    </row>
    <row r="34" spans="2:23" ht="15" customHeight="1" x14ac:dyDescent="0.25"/>
    <row r="35" spans="2:23" ht="15" hidden="1" customHeight="1" x14ac:dyDescent="0.25"/>
  </sheetData>
  <sheetProtection algorithmName="SHA-512" hashValue="qNcxSjW8cgt8gDVF9RhrlnnziV/Bsf6XYCjFFLR4KHSRW+py4hw7mhQe+q7BXRyDUXBzAAZoLOzq39/aUpzPQA==" saltValue="XecuIhiJBZo//MF6Tj3uSw==" spinCount="100000" sheet="1" objects="1" scenarios="1" insertHyperlinks="0" selectLockedCells="1"/>
  <mergeCells count="20">
    <mergeCell ref="H20:P20"/>
    <mergeCell ref="H21:P21"/>
    <mergeCell ref="H23:P23"/>
    <mergeCell ref="H24:P24"/>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s>
  <hyperlinks>
    <hyperlink ref="H11:P11" r:id="rId1" display="https://dhg1h5j42swfq.cloudfront.net/2019/07/03131432/Edital-TJ-AM-2019.pdf" xr:uid="{E244C510-9DCA-4991-8728-43C49B08CDF4}"/>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Y9" sqref="Y9:Z20"/>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52</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53</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16" si="0">IF(ISNUMBER(R12/Q12),R12/Q12,"")</f>
        <v/>
      </c>
      <c r="T12" s="43"/>
      <c r="U12" s="53" t="str">
        <f>'D2'!$U$74</f>
        <v/>
      </c>
      <c r="V12" s="53" t="str">
        <f>'D2'!$V$74</f>
        <v/>
      </c>
      <c r="W12" s="52" t="str">
        <f t="shared" ref="W12:W16" si="1">IF(ISNUMBER(V12/U12),V12/U12,"")</f>
        <v/>
      </c>
      <c r="Y12" s="129"/>
      <c r="Z12" s="129"/>
    </row>
    <row r="13" spans="1:27" ht="24" x14ac:dyDescent="0.25">
      <c r="E13" s="47">
        <v>3</v>
      </c>
      <c r="F13" s="59" t="s">
        <v>54</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t="s">
        <v>55</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t="s">
        <v>56</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x14ac:dyDescent="0.25">
      <c r="E16" s="51">
        <v>6</v>
      </c>
      <c r="F16" s="60" t="s">
        <v>77</v>
      </c>
      <c r="G16" s="48"/>
      <c r="H16" s="52">
        <f>'D6'!$H$74</f>
        <v>0</v>
      </c>
      <c r="I16" s="52">
        <f>'D6'!$I$74</f>
        <v>0</v>
      </c>
      <c r="J16" s="52">
        <f>'D6'!$J$74</f>
        <v>0</v>
      </c>
      <c r="K16" s="43"/>
      <c r="L16" s="52">
        <f>'D6'!$L$74</f>
        <v>0</v>
      </c>
      <c r="M16" s="52">
        <f>'D6'!$M$74</f>
        <v>0</v>
      </c>
      <c r="N16" s="52">
        <f>'D6'!$N$74</f>
        <v>0</v>
      </c>
      <c r="O16" s="52">
        <f>'D6'!$O$74</f>
        <v>0</v>
      </c>
      <c r="P16" s="43"/>
      <c r="Q16" s="53" t="str">
        <f>'D6'!$Q$74</f>
        <v/>
      </c>
      <c r="R16" s="53" t="str">
        <f>'D6'!$R$74</f>
        <v/>
      </c>
      <c r="S16" s="52" t="str">
        <f t="shared" si="0"/>
        <v/>
      </c>
      <c r="T16" s="43"/>
      <c r="U16" s="53" t="str">
        <f>'D6'!$U$74</f>
        <v/>
      </c>
      <c r="V16" s="53" t="str">
        <f>'D6'!$V$74</f>
        <v/>
      </c>
      <c r="W16" s="52" t="str">
        <f t="shared" si="1"/>
        <v/>
      </c>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uG9kxkGtpvrZdt3rNxUOw8MoN17pvbZqw+Vp3pdzWNBbYgpc13BHZRs4DuhxGOQe57Zn10DupwcbAkcAptfH0Q==" saltValue="5BUaKN56ONlnAGZFOQvW+Q=="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70" priority="13" operator="equal">
      <formula>"A"</formula>
    </cfRule>
    <cfRule type="cellIs" dxfId="69" priority="14" operator="equal">
      <formula>"U"</formula>
    </cfRule>
    <cfRule type="cellIs" dxfId="68" priority="15" operator="equal">
      <formula>"OK"</formula>
    </cfRule>
  </conditionalFormatting>
  <conditionalFormatting sqref="L10:O10 H13:I13 H17:I17 H21:I21 H25:I25">
    <cfRule type="cellIs" dxfId="67" priority="22" operator="equal">
      <formula>"A"</formula>
    </cfRule>
    <cfRule type="cellIs" dxfId="66" priority="23" operator="equal">
      <formula>"U"</formula>
    </cfRule>
    <cfRule type="cellIs" dxfId="65" priority="24" operator="equal">
      <formula>"OK"</formula>
    </cfRule>
  </conditionalFormatting>
  <conditionalFormatting sqref="L9:O9">
    <cfRule type="cellIs" dxfId="64" priority="25" operator="equal">
      <formula>"A"</formula>
    </cfRule>
    <cfRule type="cellIs" dxfId="63" priority="26" operator="equal">
      <formula>"U"</formula>
    </cfRule>
    <cfRule type="cellIs" dxfId="62" priority="27" operator="equal">
      <formula>"OK"</formula>
    </cfRule>
  </conditionalFormatting>
  <conditionalFormatting sqref="J13 J17 J21 J25">
    <cfRule type="cellIs" dxfId="61" priority="19" operator="equal">
      <formula>"A"</formula>
    </cfRule>
    <cfRule type="cellIs" dxfId="60" priority="20" operator="equal">
      <formula>"U"</formula>
    </cfRule>
    <cfRule type="cellIs" dxfId="59" priority="21" operator="equal">
      <formula>"OK"</formula>
    </cfRule>
  </conditionalFormatting>
  <conditionalFormatting sqref="L11:O11 L13:N13 L17:N17 L21:N21 L25:N25 L15:O15 L19:O19 L23:O23">
    <cfRule type="cellIs" dxfId="58" priority="16" operator="equal">
      <formula>"A"</formula>
    </cfRule>
    <cfRule type="cellIs" dxfId="57" priority="17" operator="equal">
      <formula>"U"</formula>
    </cfRule>
    <cfRule type="cellIs" dxfId="56" priority="18" operator="equal">
      <formula>"OK"</formula>
    </cfRule>
  </conditionalFormatting>
  <conditionalFormatting sqref="O27 O29 O31 O33 O35 O37 O39">
    <cfRule type="cellIs" dxfId="55" priority="1" operator="equal">
      <formula>"A"</formula>
    </cfRule>
    <cfRule type="cellIs" dxfId="54" priority="2" operator="equal">
      <formula>"U"</formula>
    </cfRule>
    <cfRule type="cellIs" dxfId="53" priority="3" operator="equal">
      <formula>"OK"</formula>
    </cfRule>
  </conditionalFormatting>
  <conditionalFormatting sqref="H27:I27 H29:I29 H31:I31 H33:I33 H35:I35 H37:I37 H39:I39">
    <cfRule type="cellIs" dxfId="52" priority="10" operator="equal">
      <formula>"A"</formula>
    </cfRule>
    <cfRule type="cellIs" dxfId="51" priority="11" operator="equal">
      <formula>"U"</formula>
    </cfRule>
    <cfRule type="cellIs" dxfId="50" priority="12" operator="equal">
      <formula>"OK"</formula>
    </cfRule>
  </conditionalFormatting>
  <conditionalFormatting sqref="J27 J29 J31 J33 J35 J37 J39">
    <cfRule type="cellIs" dxfId="49" priority="7" operator="equal">
      <formula>"A"</formula>
    </cfRule>
    <cfRule type="cellIs" dxfId="48" priority="8" operator="equal">
      <formula>"U"</formula>
    </cfRule>
    <cfRule type="cellIs" dxfId="47" priority="9" operator="equal">
      <formula>"OK"</formula>
    </cfRule>
  </conditionalFormatting>
  <conditionalFormatting sqref="L27:N27 L29:N29 L31:N31 L33:N33 L35:N35 L37:N37 L39:N39">
    <cfRule type="cellIs" dxfId="46" priority="4" operator="equal">
      <formula>"A"</formula>
    </cfRule>
    <cfRule type="cellIs" dxfId="45" priority="5" operator="equal">
      <formula>"U"</formula>
    </cfRule>
    <cfRule type="cellIs" dxfId="44" priority="6" operator="equal">
      <formula>"OK"</formula>
    </cfRule>
  </conditionalFormatting>
  <hyperlinks>
    <hyperlink ref="F16" location="'D6'!A1" display="Sustentabilidade" xr:uid="{00000000-0004-0000-0300-000018000000}"/>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73"/>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GEOGRAFIA DO AMAZONAS;</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LEGISLAÇÃO INSTITUCIONAL E DO PODER JUDICIÁRIO</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ACESSIBILIDADE</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NOÇÕES DE INFORMÁTICA.</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t="str">
        <f>Disciplinas!F16</f>
        <v>ARQUIVOLOGIA</v>
      </c>
      <c r="E14" s="131"/>
      <c r="F14" s="131"/>
      <c r="G14" s="82">
        <f>IF(ISNUMBER(AVERAGE(Disciplinas!H16:J16)),AVERAGE(Disciplinas!H16:J16),0)</f>
        <v>0</v>
      </c>
      <c r="H14" s="82">
        <f>IF(ISNUMBER(AVERAGE(Disciplinas!L16:O16)),AVERAGE(Disciplinas!L16:O16),0)</f>
        <v>0</v>
      </c>
      <c r="I14" s="82" t="str">
        <f>Disciplinas!S16</f>
        <v/>
      </c>
      <c r="J14" s="83" t="str">
        <f>Disciplinas!W16</f>
        <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row r="62" spans="10:13" ht="15" hidden="1" customHeight="1" x14ac:dyDescent="0.2"/>
    <row r="63" spans="10:13" ht="15" hidden="1" customHeight="1" x14ac:dyDescent="0.2"/>
    <row r="64" spans="10:13"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sheetData>
  <sheetProtection algorithmName="SHA-512" hashValue="FzfwFR01sV2ago8qg69b2o3QLue//cA0EQqRQyv/D9b+ucYOKM0R6wFNcyLJREwQJQm3JXA5+Sm3vXDQg3m6pw==" saltValue="Wq93sVzA/tHmNBriX4oS0g==" spinCount="100000" objects="1" scenarios="1" insertHyperlinks="0" selectLockedCells="1"/>
  <mergeCells count="30">
    <mergeCell ref="D10:F10"/>
    <mergeCell ref="D11:F11"/>
    <mergeCell ref="D12:F12"/>
    <mergeCell ref="D13:F13"/>
    <mergeCell ref="D9:F9"/>
    <mergeCell ref="D14:F14"/>
    <mergeCell ref="D15:F15"/>
    <mergeCell ref="D16:F16"/>
    <mergeCell ref="D17:F17"/>
    <mergeCell ref="D18:F18"/>
    <mergeCell ref="D19:F19"/>
    <mergeCell ref="D20:F20"/>
    <mergeCell ref="D21:F21"/>
    <mergeCell ref="D27:F27"/>
    <mergeCell ref="D28:F28"/>
    <mergeCell ref="D22:F22"/>
    <mergeCell ref="D23:F23"/>
    <mergeCell ref="D24:F24"/>
    <mergeCell ref="D25:F25"/>
    <mergeCell ref="D26:F26"/>
    <mergeCell ref="D29:F29"/>
    <mergeCell ref="D30:F30"/>
    <mergeCell ref="D31:F31"/>
    <mergeCell ref="D32:F32"/>
    <mergeCell ref="D33:F33"/>
    <mergeCell ref="D34:F34"/>
    <mergeCell ref="D35:F35"/>
    <mergeCell ref="D36:F36"/>
    <mergeCell ref="D37:F37"/>
    <mergeCell ref="D38:F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52</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57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58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33.75" x14ac:dyDescent="0.25">
      <c r="A16" s="25"/>
      <c r="B16" s="25"/>
      <c r="C16" s="25"/>
      <c r="D16" s="25"/>
      <c r="E16" s="26">
        <v>3</v>
      </c>
      <c r="F16" s="23" t="s">
        <v>59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78.75" x14ac:dyDescent="0.25">
      <c r="A17" s="25"/>
      <c r="B17" s="25"/>
      <c r="C17" s="25"/>
      <c r="D17" s="25"/>
      <c r="E17" s="30">
        <v>4</v>
      </c>
      <c r="F17" s="24" t="s">
        <v>60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01.25" x14ac:dyDescent="0.25">
      <c r="A18" s="25"/>
      <c r="B18" s="25"/>
      <c r="C18" s="25"/>
      <c r="D18" s="25"/>
      <c r="E18" s="26">
        <v>5</v>
      </c>
      <c r="F18" s="23" t="s">
        <v>61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23DL07nGg32Cq79ffGMZhV6pxiZ5yL56/LZib1Glmex6TkgfiPx825dOdQTHerMAk/SA3gY4M8w8kaaqVGMdGw==" saltValue="GIH/ulSCmK9vBpT6Neoh0Q=="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43" priority="8" operator="equal">
      <formula>$Z$15</formula>
    </cfRule>
    <cfRule type="cellIs" dxfId="42" priority="9" operator="equal">
      <formula>$Z$14</formula>
    </cfRule>
  </conditionalFormatting>
  <conditionalFormatting sqref="H52:J73 L52:O73">
    <cfRule type="cellIs" dxfId="41" priority="6" operator="equal">
      <formula>$Z$15</formula>
    </cfRule>
    <cfRule type="cellIs" dxfId="40" priority="7" operator="equal">
      <formula>$Z$14</formula>
    </cfRule>
  </conditionalFormatting>
  <conditionalFormatting sqref="J14:J23">
    <cfRule type="cellIs" dxfId="39" priority="4" operator="equal">
      <formula>$Z$15</formula>
    </cfRule>
    <cfRule type="cellIs" dxfId="38" priority="5" operator="equal">
      <formula>$Z$14</formula>
    </cfRule>
  </conditionalFormatting>
  <conditionalFormatting sqref="I13">
    <cfRule type="cellIs" dxfId="37" priority="1" operator="equal">
      <formula>"A"</formula>
    </cfRule>
    <cfRule type="cellIs" dxfId="36" priority="2" operator="equal">
      <formula>"U"</formula>
    </cfRule>
    <cfRule type="cellIs" dxfId="35"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53</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3.75" x14ac:dyDescent="0.25">
      <c r="A14" s="25"/>
      <c r="B14" s="25"/>
      <c r="C14" s="25"/>
      <c r="D14" s="25"/>
      <c r="E14" s="26">
        <v>1</v>
      </c>
      <c r="F14" s="23" t="s">
        <v>62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63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64</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65</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QG7DjBSogiNE0cYrPKam59JtleEtHkdW8AsshMwUks7JmqzbfI07ISuMTJUnDqe6xymMtogepPkmRCWdNUViRA==" saltValue="0YwvkdRdQcK7CK8Jh35Ve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4" priority="9" operator="equal">
      <formula>$Z$15</formula>
    </cfRule>
    <cfRule type="cellIs" dxfId="33" priority="10" operator="equal">
      <formula>$Z$14</formula>
    </cfRule>
  </conditionalFormatting>
  <conditionalFormatting sqref="H52:J73 L52:O73">
    <cfRule type="cellIs" dxfId="32" priority="7" operator="equal">
      <formula>$Z$15</formula>
    </cfRule>
    <cfRule type="cellIs" dxfId="31" priority="8"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54</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3.75" x14ac:dyDescent="0.25">
      <c r="A14" s="25"/>
      <c r="B14" s="25"/>
      <c r="C14" s="25"/>
      <c r="D14" s="25"/>
      <c r="E14" s="26">
        <v>1</v>
      </c>
      <c r="F14" s="23" t="s">
        <v>66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67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45" x14ac:dyDescent="0.25">
      <c r="A16" s="25"/>
      <c r="B16" s="25"/>
      <c r="C16" s="25"/>
      <c r="D16" s="25"/>
      <c r="E16" s="26">
        <v>3</v>
      </c>
      <c r="F16" s="23" t="s">
        <v>68</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69</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67.5" x14ac:dyDescent="0.25">
      <c r="A18" s="25"/>
      <c r="B18" s="25"/>
      <c r="C18" s="25"/>
      <c r="D18" s="25"/>
      <c r="E18" s="26">
        <v>5</v>
      </c>
      <c r="F18" s="23" t="s">
        <v>70</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rcc6c7Y7sAKJtB93/U2d/uBZbwN1MthKwmx/o4EJ8/JWHP7EZv3tCS7/SufzL5aCKu/8+eB30v7wdlzAdUXBMg==" saltValue="lrJxOj9WxUsofgA/YxlEu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12" operator="equal">
      <formula>$Z$15</formula>
    </cfRule>
    <cfRule type="cellIs" dxfId="26" priority="13" operator="equal">
      <formula>$Z$14</formula>
    </cfRule>
  </conditionalFormatting>
  <conditionalFormatting sqref="H52:J73 L52:O73">
    <cfRule type="cellIs" dxfId="25" priority="10" operator="equal">
      <formula>$Z$15</formula>
    </cfRule>
    <cfRule type="cellIs" dxfId="24" priority="11"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55</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3.75" x14ac:dyDescent="0.25">
      <c r="A14" s="25"/>
      <c r="B14" s="25"/>
      <c r="C14" s="25"/>
      <c r="D14" s="25"/>
      <c r="E14" s="26">
        <v>1</v>
      </c>
      <c r="F14" s="23" t="s">
        <v>71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4tUIYzSo6/e2AuBK9BspWHy+MQa9AansxQgfEq9YeorNLRCLBP1NqlbwMTJjblk2ShtVM43SJXXft/NF3JTk4Q==" saltValue="oRoSZDW5I+KGDt+QWpVr2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72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73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74</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75</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76</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lzz4WGhmj5frzzgWut294PKu+rYFguzV+9zaxCYo1/Y5AkfuCNjnXSlRRsazpWRx/OS3KUd/EmrtIUZvgg+RpA==" saltValue="zMfKcbB/X+qFt5r48f6qE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Capa</vt:lpstr>
      <vt:lpstr>Concurso</vt:lpstr>
      <vt:lpstr>Disciplinas</vt:lpstr>
      <vt:lpstr>Estatísticas</vt:lpstr>
      <vt:lpstr>D1</vt:lpstr>
      <vt:lpstr>D2</vt:lpstr>
      <vt:lpstr>D3</vt:lpstr>
      <vt:lpstr>D4</vt:lpstr>
      <vt:lpstr>D5</vt:lpstr>
      <vt:lpstr>D6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2019-07-03T23:34:47Z</dcterms:modified>
</cp:coreProperties>
</file>